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8" yWindow="65524" windowWidth="8256" windowHeight="6156" tabRatio="791" activeTab="1"/>
  </bookViews>
  <sheets>
    <sheet name="rezultati" sheetId="1" r:id="rId1"/>
    <sheet name="Ranglist" sheetId="2" r:id="rId2"/>
  </sheets>
  <definedNames/>
  <calcPr fullCalcOnLoad="1"/>
</workbook>
</file>

<file path=xl/sharedStrings.xml><?xml version="1.0" encoding="utf-8"?>
<sst xmlns="http://schemas.openxmlformats.org/spreadsheetml/2006/main" count="202" uniqueCount="105">
  <si>
    <t>ИМЕ</t>
  </si>
  <si>
    <t>ОТБОР</t>
  </si>
  <si>
    <t xml:space="preserve">6ти </t>
  </si>
  <si>
    <t>name</t>
  </si>
  <si>
    <t>ANTOAN MARINOV</t>
  </si>
  <si>
    <t>STRIKE MANIA</t>
  </si>
  <si>
    <t>PLAMEN STANCHEV</t>
  </si>
  <si>
    <t>MEGA</t>
  </si>
  <si>
    <t>MARINA STEFANOVA</t>
  </si>
  <si>
    <t>ATIA</t>
  </si>
  <si>
    <t>BOBI PANAYOTOV</t>
  </si>
  <si>
    <t>GEORGI DIMOV</t>
  </si>
  <si>
    <t>KALOYAN IVANOV</t>
  </si>
  <si>
    <t>MAVITAN CHIFTCHI</t>
  </si>
  <si>
    <t>KORONA</t>
  </si>
  <si>
    <t>TIHOMIR NIKOLOV</t>
  </si>
  <si>
    <t>DIAN DINEV</t>
  </si>
  <si>
    <t>VESKO PETROV</t>
  </si>
  <si>
    <t>TODOR LITCHEV</t>
  </si>
  <si>
    <t>AKUALAND</t>
  </si>
  <si>
    <t>NIKOLA NIKOLOV</t>
  </si>
  <si>
    <t>LUBOMIR KUCHUKOV</t>
  </si>
  <si>
    <t>AKADEMIK</t>
  </si>
  <si>
    <t>ASEN PETROV</t>
  </si>
  <si>
    <t>MICHALIS BUZAS</t>
  </si>
  <si>
    <t>GREECE</t>
  </si>
  <si>
    <t>ZABI SIKANDER</t>
  </si>
  <si>
    <t>NIKOLAY MADOLEV</t>
  </si>
  <si>
    <t>ELENA KARAKASHEVA</t>
  </si>
  <si>
    <t>MEHMET KAYA</t>
  </si>
  <si>
    <t>NIKOLAY PETROV</t>
  </si>
  <si>
    <t>KOSTIA MIKHEEV</t>
  </si>
  <si>
    <t>MAGICIANS</t>
  </si>
  <si>
    <t>IVAN VUCHKOV</t>
  </si>
  <si>
    <t>YAVOR MILANOV</t>
  </si>
  <si>
    <t>AKADEMIC</t>
  </si>
  <si>
    <t>ADONIS BEKAS</t>
  </si>
  <si>
    <t>NIKOLAY DIMITROV</t>
  </si>
  <si>
    <t>TANIA MIHAILIDOU</t>
  </si>
  <si>
    <t>DOBROMIR PENCHEV</t>
  </si>
  <si>
    <t>BOLIARI</t>
  </si>
  <si>
    <t>MARIANA METEKSINOVA</t>
  </si>
  <si>
    <t>RUSLAN VASILEV</t>
  </si>
  <si>
    <t>SLAVCHO KORDEV</t>
  </si>
  <si>
    <t>MARTIN VASEV</t>
  </si>
  <si>
    <t>MAGICIONS</t>
  </si>
  <si>
    <t>RADOSLAV SONEV</t>
  </si>
  <si>
    <t>MEGA BOWLING RUSE</t>
  </si>
  <si>
    <t>ZAHARY STAYKLOV</t>
  </si>
  <si>
    <t>PAVEL KIOSEV</t>
  </si>
  <si>
    <t>THE MAGICIONS</t>
  </si>
  <si>
    <t>STANIMIR VARBEV</t>
  </si>
  <si>
    <t>MEGABOWLING</t>
  </si>
  <si>
    <t>RADOSLAV TENCHEV</t>
  </si>
  <si>
    <t>GEORGI BOJILOV</t>
  </si>
  <si>
    <t>IVO KLARK</t>
  </si>
  <si>
    <t>PETAR ZAHARIEV</t>
  </si>
  <si>
    <t>PARIS ALVANOS</t>
  </si>
  <si>
    <t>PARASHKEV BOGDANOV</t>
  </si>
  <si>
    <t>RADOSVET NIKOLOV</t>
  </si>
  <si>
    <t>JULY PETROV</t>
  </si>
  <si>
    <t>GALIN GRUDEV</t>
  </si>
  <si>
    <t>GEORGI DIMITROV</t>
  </si>
  <si>
    <t>RUDOLF PODLIPSKI</t>
  </si>
  <si>
    <t>TSVETELINA DIMITROVA</t>
  </si>
  <si>
    <t>GEORGI DELIISKI</t>
  </si>
  <si>
    <t>AQUALAND</t>
  </si>
  <si>
    <t>SVETLIO MINEV</t>
  </si>
  <si>
    <t>YOSIF ZARKIN</t>
  </si>
  <si>
    <t>VLADO BORACHEV</t>
  </si>
  <si>
    <t>ANGEL PILEV</t>
  </si>
  <si>
    <t>GEORGI BOGDANOV</t>
  </si>
  <si>
    <t>ANTON IVANOV</t>
  </si>
  <si>
    <t>VALERY ILIEV</t>
  </si>
  <si>
    <t>GEORGIOS VELONIS</t>
  </si>
  <si>
    <t>MARINA KOLPACHOVA</t>
  </si>
  <si>
    <t>ASEN GEORGIEV</t>
  </si>
  <si>
    <t>TSVETAN PETROV</t>
  </si>
  <si>
    <t>VENCI IVANOV</t>
  </si>
  <si>
    <t>NIKOLAY ALEXADROV</t>
  </si>
  <si>
    <t>TOMCHO SUMARTAVA</t>
  </si>
  <si>
    <t>ASEN KUKUSEV</t>
  </si>
  <si>
    <t>VASILIS TULOPULOS</t>
  </si>
  <si>
    <t>VALERI NIKOLOV</t>
  </si>
  <si>
    <t>KIRO KIROV</t>
  </si>
  <si>
    <t>VASIL UZUNOV</t>
  </si>
  <si>
    <t>BORIANA KUKUSHEVA</t>
  </si>
  <si>
    <t>ELENA DIMITROVA</t>
  </si>
  <si>
    <t>GERGANA UZUNOVA</t>
  </si>
  <si>
    <t>TSVETELINA SIMEONOVA</t>
  </si>
  <si>
    <t>ASEN MAYMUNKOV</t>
  </si>
  <si>
    <t>GEORGI MARKOV</t>
  </si>
  <si>
    <t>ALEXANDER PETROV</t>
  </si>
  <si>
    <t>49th</t>
  </si>
  <si>
    <t>50th</t>
  </si>
  <si>
    <t>51th</t>
  </si>
  <si>
    <t>52th</t>
  </si>
  <si>
    <t>53th</t>
  </si>
  <si>
    <t>sum</t>
  </si>
  <si>
    <t>avg</t>
  </si>
  <si>
    <t>team</t>
  </si>
  <si>
    <t>DIMITAR POPOV</t>
  </si>
  <si>
    <t>BRANKO SERGIEVSKI</t>
  </si>
  <si>
    <t>Fantastico Open 2013 2014 A group</t>
  </si>
  <si>
    <t>Fantastico Open 2013 2014 B group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</si>
</sst>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#,##0.0\ &quot;лв.&quot;"/>
    <numFmt numFmtId="166" formatCode="_-* #,##0\ &quot;лв&quot;_-;\-* #,##0\ &quot;лв&quot;_-;_-* &quot;-&quot;\ &quot;лв&quot;_-;_-@_-"/>
    <numFmt numFmtId="167" formatCode="_-* #,##0\ _л_в_-;\-* #,##0\ _л_в_-;_-* &quot;-&quot;\ _л_в_-;_-@_-"/>
    <numFmt numFmtId="168" formatCode="_-* #,##0.00\ &quot;лв&quot;_-;\-* #,##0.00\ &quot;лв&quot;_-;_-* &quot;-&quot;??\ &quot;лв&quot;_-;_-@_-"/>
    <numFmt numFmtId="169" formatCode="_-* #,##0.00\ _л_в_-;\-* #,##0.00\ _л_в_-;_-* &quot;-&quot;??\ _л_в_-;_-@_-"/>
    <numFmt numFmtId="170" formatCode="0.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164" fontId="0" fillId="0" borderId="0" xfId="0" applyNumberFormat="1" applyAlignment="1">
      <alignment/>
    </xf>
    <xf numFmtId="0" fontId="41" fillId="33" borderId="10" xfId="0" applyFont="1" applyFill="1" applyBorder="1" applyAlignment="1">
      <alignment/>
    </xf>
    <xf numFmtId="1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64" fontId="41" fillId="33" borderId="10" xfId="0" applyNumberFormat="1" applyFont="1" applyFill="1" applyBorder="1" applyAlignment="1">
      <alignment/>
    </xf>
    <xf numFmtId="164" fontId="41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4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3" fillId="33" borderId="1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4" fontId="43" fillId="33" borderId="10" xfId="0" applyNumberFormat="1" applyFont="1" applyFill="1" applyBorder="1" applyAlignment="1">
      <alignment horizontal="center"/>
    </xf>
    <xf numFmtId="1" fontId="43" fillId="33" borderId="10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1" fillId="0" borderId="10" xfId="0" applyFont="1" applyFill="1" applyBorder="1" applyAlignment="1">
      <alignment/>
    </xf>
    <xf numFmtId="164" fontId="41" fillId="0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zoomScalePageLayoutView="0" workbookViewId="0" topLeftCell="A61">
      <selection activeCell="A63" sqref="A63:O63"/>
    </sheetView>
  </sheetViews>
  <sheetFormatPr defaultColWidth="9.140625" defaultRowHeight="15"/>
  <cols>
    <col min="1" max="1" width="4.00390625" style="0" bestFit="1" customWidth="1"/>
    <col min="2" max="2" width="24.00390625" style="0" bestFit="1" customWidth="1"/>
    <col min="3" max="3" width="21.8515625" style="0" bestFit="1" customWidth="1"/>
    <col min="4" max="4" width="5.7109375" style="6" bestFit="1" customWidth="1"/>
    <col min="5" max="5" width="5.57421875" style="8" bestFit="1" customWidth="1"/>
    <col min="6" max="6" width="6.28125" style="6" customWidth="1"/>
    <col min="7" max="7" width="6.28125" style="8" customWidth="1"/>
    <col min="8" max="8" width="6.28125" style="6" customWidth="1"/>
    <col min="9" max="9" width="6.140625" style="6" customWidth="1"/>
    <col min="10" max="13" width="8.8515625" style="6" customWidth="1"/>
    <col min="14" max="14" width="5.421875" style="6" bestFit="1" customWidth="1"/>
    <col min="15" max="15" width="5.57421875" style="6" customWidth="1"/>
    <col min="16" max="16" width="0.13671875" style="1" customWidth="1"/>
    <col min="17" max="17" width="3.00390625" style="0" hidden="1" customWidth="1"/>
  </cols>
  <sheetData>
    <row r="1" spans="1:15" ht="21">
      <c r="A1" s="24" t="s">
        <v>103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s="12" customFormat="1" ht="18">
      <c r="A2" s="2"/>
      <c r="B2" s="11" t="s">
        <v>3</v>
      </c>
      <c r="C2" s="11" t="s">
        <v>100</v>
      </c>
      <c r="D2" s="23" t="s">
        <v>93</v>
      </c>
      <c r="E2" s="23"/>
      <c r="F2" s="23" t="s">
        <v>94</v>
      </c>
      <c r="G2" s="23"/>
      <c r="H2" s="23" t="s">
        <v>95</v>
      </c>
      <c r="I2" s="23"/>
      <c r="J2" s="23" t="s">
        <v>96</v>
      </c>
      <c r="K2" s="23"/>
      <c r="L2" s="23" t="s">
        <v>97</v>
      </c>
      <c r="M2" s="23"/>
      <c r="N2" s="13" t="s">
        <v>98</v>
      </c>
      <c r="O2" s="13" t="s">
        <v>99</v>
      </c>
      <c r="P2" s="14"/>
    </row>
    <row r="3" spans="1:17" ht="14.25">
      <c r="A3" s="9">
        <v>1</v>
      </c>
      <c r="B3" s="9" t="s">
        <v>4</v>
      </c>
      <c r="C3" s="9" t="s">
        <v>5</v>
      </c>
      <c r="D3" s="18">
        <v>25</v>
      </c>
      <c r="E3" s="19">
        <v>213.16671066666666</v>
      </c>
      <c r="F3" s="18"/>
      <c r="G3" s="19"/>
      <c r="H3" s="18"/>
      <c r="I3" s="18"/>
      <c r="J3" s="18"/>
      <c r="K3" s="18"/>
      <c r="L3" s="18"/>
      <c r="M3" s="18"/>
      <c r="N3" s="4">
        <f aca="true" t="shared" si="0" ref="N3:N34">SUM(D3,F3,H3,J3,L3)</f>
        <v>25</v>
      </c>
      <c r="O3" s="7">
        <f aca="true" t="shared" si="1" ref="O3:O47">IF(B3="","",AVERAGE(E3,G3,I3,K3,M3))</f>
        <v>213.16671066666666</v>
      </c>
      <c r="P3" s="1">
        <f aca="true" t="shared" si="2" ref="P3:P47">IF(B3="",0,N3+O3*0.000001)</f>
        <v>25.000213166710665</v>
      </c>
      <c r="Q3" s="1">
        <f>RANK(P3,$P$3:$P$62)</f>
        <v>1</v>
      </c>
    </row>
    <row r="4" spans="1:17" ht="14.25">
      <c r="A4" s="9">
        <v>2</v>
      </c>
      <c r="B4" s="9" t="s">
        <v>6</v>
      </c>
      <c r="C4" s="9" t="s">
        <v>7</v>
      </c>
      <c r="D4" s="18">
        <v>20</v>
      </c>
      <c r="E4" s="19">
        <v>211.83333633333334</v>
      </c>
      <c r="F4" s="18"/>
      <c r="G4" s="19"/>
      <c r="H4" s="18"/>
      <c r="I4" s="18"/>
      <c r="J4" s="18"/>
      <c r="K4" s="18"/>
      <c r="L4" s="18"/>
      <c r="M4" s="18"/>
      <c r="N4" s="4">
        <f t="shared" si="0"/>
        <v>20</v>
      </c>
      <c r="O4" s="7">
        <f t="shared" si="1"/>
        <v>211.83333633333334</v>
      </c>
      <c r="P4" s="1">
        <f t="shared" si="2"/>
        <v>20.000211833336333</v>
      </c>
      <c r="Q4" s="1">
        <f aca="true" t="shared" si="3" ref="Q4:Q62">RANK(P4,$P$3:$P$62)</f>
        <v>2</v>
      </c>
    </row>
    <row r="5" spans="1:17" ht="14.25">
      <c r="A5" s="9">
        <v>3</v>
      </c>
      <c r="B5" s="10" t="s">
        <v>8</v>
      </c>
      <c r="C5" s="10" t="s">
        <v>9</v>
      </c>
      <c r="D5" s="18">
        <v>17</v>
      </c>
      <c r="E5" s="19">
        <v>201.000033</v>
      </c>
      <c r="F5" s="18"/>
      <c r="G5" s="19"/>
      <c r="H5" s="18"/>
      <c r="I5" s="18"/>
      <c r="J5" s="18"/>
      <c r="K5" s="18"/>
      <c r="L5" s="18"/>
      <c r="M5" s="18"/>
      <c r="N5" s="4">
        <f t="shared" si="0"/>
        <v>17</v>
      </c>
      <c r="O5" s="7">
        <f t="shared" si="1"/>
        <v>201.000033</v>
      </c>
      <c r="P5" s="1">
        <f t="shared" si="2"/>
        <v>17.000201000033</v>
      </c>
      <c r="Q5" s="1">
        <f t="shared" si="3"/>
        <v>3</v>
      </c>
    </row>
    <row r="6" spans="1:17" ht="14.25">
      <c r="A6" s="9">
        <v>4</v>
      </c>
      <c r="B6" s="10" t="s">
        <v>10</v>
      </c>
      <c r="C6" s="10" t="s">
        <v>7</v>
      </c>
      <c r="D6" s="18">
        <v>14</v>
      </c>
      <c r="E6" s="19">
        <v>196.16669766666666</v>
      </c>
      <c r="F6" s="18"/>
      <c r="G6" s="19"/>
      <c r="H6" s="18"/>
      <c r="I6" s="18"/>
      <c r="J6" s="18"/>
      <c r="K6" s="18"/>
      <c r="L6" s="18"/>
      <c r="M6" s="18"/>
      <c r="N6" s="4">
        <f t="shared" si="0"/>
        <v>14</v>
      </c>
      <c r="O6" s="7">
        <f t="shared" si="1"/>
        <v>196.16669766666666</v>
      </c>
      <c r="P6" s="1">
        <f t="shared" si="2"/>
        <v>14.000196166697666</v>
      </c>
      <c r="Q6" s="1">
        <f t="shared" si="3"/>
        <v>4</v>
      </c>
    </row>
    <row r="7" spans="1:17" ht="14.25">
      <c r="A7" s="9">
        <v>5</v>
      </c>
      <c r="B7" s="10" t="s">
        <v>11</v>
      </c>
      <c r="C7" s="10" t="s">
        <v>7</v>
      </c>
      <c r="D7" s="18">
        <v>12</v>
      </c>
      <c r="E7" s="19">
        <v>214.66666866666665</v>
      </c>
      <c r="F7" s="18"/>
      <c r="G7" s="19"/>
      <c r="H7" s="18"/>
      <c r="I7" s="18"/>
      <c r="J7" s="18"/>
      <c r="K7" s="18"/>
      <c r="L7" s="18"/>
      <c r="M7" s="18"/>
      <c r="N7" s="4">
        <f t="shared" si="0"/>
        <v>12</v>
      </c>
      <c r="O7" s="7">
        <f t="shared" si="1"/>
        <v>214.66666866666665</v>
      </c>
      <c r="P7" s="1">
        <f t="shared" si="2"/>
        <v>12.000214666668667</v>
      </c>
      <c r="Q7" s="1">
        <f t="shared" si="3"/>
        <v>5</v>
      </c>
    </row>
    <row r="8" spans="1:17" ht="14.25">
      <c r="A8" s="9">
        <v>6</v>
      </c>
      <c r="B8" s="10" t="s">
        <v>12</v>
      </c>
      <c r="C8" s="10" t="s">
        <v>5</v>
      </c>
      <c r="D8" s="18">
        <v>10</v>
      </c>
      <c r="E8" s="19">
        <v>213.83335033333336</v>
      </c>
      <c r="F8" s="18"/>
      <c r="G8" s="19"/>
      <c r="H8" s="18"/>
      <c r="I8" s="18"/>
      <c r="J8" s="18"/>
      <c r="K8" s="18"/>
      <c r="L8" s="18"/>
      <c r="M8" s="18"/>
      <c r="N8" s="4">
        <f t="shared" si="0"/>
        <v>10</v>
      </c>
      <c r="O8" s="7">
        <f t="shared" si="1"/>
        <v>213.83335033333336</v>
      </c>
      <c r="P8" s="1">
        <f t="shared" si="2"/>
        <v>10.000213833350333</v>
      </c>
      <c r="Q8" s="1">
        <f t="shared" si="3"/>
        <v>6</v>
      </c>
    </row>
    <row r="9" spans="1:17" ht="14.25">
      <c r="A9" s="9">
        <v>7</v>
      </c>
      <c r="B9" s="10" t="s">
        <v>13</v>
      </c>
      <c r="C9" s="10" t="s">
        <v>14</v>
      </c>
      <c r="D9" s="18">
        <v>9</v>
      </c>
      <c r="E9" s="19">
        <v>192.000014</v>
      </c>
      <c r="F9" s="18"/>
      <c r="G9" s="19"/>
      <c r="H9" s="18"/>
      <c r="I9" s="18"/>
      <c r="J9" s="18"/>
      <c r="K9" s="18"/>
      <c r="L9" s="18"/>
      <c r="M9" s="18"/>
      <c r="N9" s="4">
        <f t="shared" si="0"/>
        <v>9</v>
      </c>
      <c r="O9" s="7">
        <f t="shared" si="1"/>
        <v>192.000014</v>
      </c>
      <c r="P9" s="1">
        <f t="shared" si="2"/>
        <v>9.000192000014</v>
      </c>
      <c r="Q9" s="1">
        <f t="shared" si="3"/>
        <v>7</v>
      </c>
    </row>
    <row r="10" spans="1:17" ht="14.25">
      <c r="A10" s="9">
        <v>8</v>
      </c>
      <c r="B10" s="10" t="s">
        <v>15</v>
      </c>
      <c r="C10" s="10" t="s">
        <v>9</v>
      </c>
      <c r="D10" s="18">
        <v>8</v>
      </c>
      <c r="E10" s="19">
        <v>193.000036</v>
      </c>
      <c r="F10" s="18"/>
      <c r="G10" s="19"/>
      <c r="H10" s="18"/>
      <c r="I10" s="18"/>
      <c r="J10" s="18"/>
      <c r="K10" s="18"/>
      <c r="L10" s="18"/>
      <c r="M10" s="18"/>
      <c r="N10" s="4">
        <f t="shared" si="0"/>
        <v>8</v>
      </c>
      <c r="O10" s="7">
        <f t="shared" si="1"/>
        <v>193.000036</v>
      </c>
      <c r="P10" s="1">
        <f t="shared" si="2"/>
        <v>8.000193000036</v>
      </c>
      <c r="Q10" s="1">
        <f t="shared" si="3"/>
        <v>8</v>
      </c>
    </row>
    <row r="11" spans="1:17" ht="14.25">
      <c r="A11" s="9">
        <v>9</v>
      </c>
      <c r="B11" s="10" t="s">
        <v>16</v>
      </c>
      <c r="C11" s="10" t="s">
        <v>5</v>
      </c>
      <c r="D11" s="18">
        <v>7</v>
      </c>
      <c r="E11" s="19">
        <v>200.500006</v>
      </c>
      <c r="F11" s="18"/>
      <c r="G11" s="19"/>
      <c r="H11" s="18"/>
      <c r="I11" s="18"/>
      <c r="J11" s="18"/>
      <c r="K11" s="18"/>
      <c r="L11" s="18"/>
      <c r="M11" s="18"/>
      <c r="N11" s="4">
        <f t="shared" si="0"/>
        <v>7</v>
      </c>
      <c r="O11" s="7">
        <f t="shared" si="1"/>
        <v>200.500006</v>
      </c>
      <c r="P11" s="1">
        <f t="shared" si="2"/>
        <v>7.000200500006</v>
      </c>
      <c r="Q11" s="1">
        <f t="shared" si="3"/>
        <v>9</v>
      </c>
    </row>
    <row r="12" spans="1:17" ht="14.25">
      <c r="A12" s="9">
        <v>10</v>
      </c>
      <c r="B12" s="10" t="s">
        <v>17</v>
      </c>
      <c r="C12" s="10" t="s">
        <v>7</v>
      </c>
      <c r="D12" s="18">
        <v>6</v>
      </c>
      <c r="E12" s="19">
        <v>206.500023</v>
      </c>
      <c r="F12" s="18"/>
      <c r="G12" s="19"/>
      <c r="H12" s="18"/>
      <c r="I12" s="18"/>
      <c r="J12" s="18"/>
      <c r="K12" s="18"/>
      <c r="L12" s="18"/>
      <c r="M12" s="18"/>
      <c r="N12" s="4">
        <f t="shared" si="0"/>
        <v>6</v>
      </c>
      <c r="O12" s="7">
        <f t="shared" si="1"/>
        <v>206.500023</v>
      </c>
      <c r="P12" s="1">
        <f t="shared" si="2"/>
        <v>6.000206500023</v>
      </c>
      <c r="Q12" s="1">
        <f t="shared" si="3"/>
        <v>10</v>
      </c>
    </row>
    <row r="13" spans="1:17" ht="14.25">
      <c r="A13" s="9">
        <v>11</v>
      </c>
      <c r="B13" s="10" t="s">
        <v>18</v>
      </c>
      <c r="C13" s="10" t="s">
        <v>19</v>
      </c>
      <c r="D13" s="18">
        <v>5</v>
      </c>
      <c r="E13" s="19">
        <v>203.83333433333334</v>
      </c>
      <c r="F13" s="18"/>
      <c r="G13" s="19"/>
      <c r="H13" s="18"/>
      <c r="I13" s="18"/>
      <c r="J13" s="18"/>
      <c r="K13" s="18"/>
      <c r="L13" s="18"/>
      <c r="M13" s="18"/>
      <c r="N13" s="4">
        <f t="shared" si="0"/>
        <v>5</v>
      </c>
      <c r="O13" s="7">
        <f t="shared" si="1"/>
        <v>203.83333433333334</v>
      </c>
      <c r="P13" s="1">
        <f t="shared" si="2"/>
        <v>5.000203833334333</v>
      </c>
      <c r="Q13" s="1">
        <f t="shared" si="3"/>
        <v>11</v>
      </c>
    </row>
    <row r="14" spans="1:17" ht="14.25">
      <c r="A14" s="9">
        <v>12</v>
      </c>
      <c r="B14" s="10" t="s">
        <v>20</v>
      </c>
      <c r="C14" s="10" t="s">
        <v>7</v>
      </c>
      <c r="D14" s="18">
        <v>4</v>
      </c>
      <c r="E14" s="19">
        <v>200.33336333333335</v>
      </c>
      <c r="F14" s="18"/>
      <c r="G14" s="19"/>
      <c r="H14" s="18"/>
      <c r="I14" s="18"/>
      <c r="J14" s="18"/>
      <c r="K14" s="18"/>
      <c r="L14" s="18"/>
      <c r="M14" s="18"/>
      <c r="N14" s="4">
        <f t="shared" si="0"/>
        <v>4</v>
      </c>
      <c r="O14" s="7">
        <f t="shared" si="1"/>
        <v>200.33336333333335</v>
      </c>
      <c r="P14" s="1">
        <f t="shared" si="2"/>
        <v>4.000200333363333</v>
      </c>
      <c r="Q14" s="1">
        <f t="shared" si="3"/>
        <v>12</v>
      </c>
    </row>
    <row r="15" spans="1:17" ht="14.25">
      <c r="A15" s="9">
        <v>13</v>
      </c>
      <c r="B15" s="10" t="s">
        <v>21</v>
      </c>
      <c r="C15" s="10" t="s">
        <v>22</v>
      </c>
      <c r="D15" s="18">
        <v>3</v>
      </c>
      <c r="E15" s="19">
        <v>176.33336033333333</v>
      </c>
      <c r="F15" s="18"/>
      <c r="G15" s="19"/>
      <c r="H15" s="18"/>
      <c r="I15" s="18"/>
      <c r="J15" s="18"/>
      <c r="K15" s="18"/>
      <c r="L15" s="18"/>
      <c r="M15" s="18"/>
      <c r="N15" s="4">
        <f t="shared" si="0"/>
        <v>3</v>
      </c>
      <c r="O15" s="7">
        <f t="shared" si="1"/>
        <v>176.33336033333333</v>
      </c>
      <c r="P15" s="1">
        <f t="shared" si="2"/>
        <v>3.0001763333603333</v>
      </c>
      <c r="Q15" s="1">
        <f t="shared" si="3"/>
        <v>14</v>
      </c>
    </row>
    <row r="16" spans="1:17" ht="14.25">
      <c r="A16" s="9">
        <v>14</v>
      </c>
      <c r="B16" s="10" t="s">
        <v>23</v>
      </c>
      <c r="C16" s="10" t="s">
        <v>5</v>
      </c>
      <c r="D16" s="18">
        <v>3</v>
      </c>
      <c r="E16" s="19">
        <v>211.83335733333334</v>
      </c>
      <c r="F16" s="18"/>
      <c r="G16" s="19"/>
      <c r="H16" s="18"/>
      <c r="I16" s="18"/>
      <c r="J16" s="18"/>
      <c r="K16" s="18"/>
      <c r="L16" s="18"/>
      <c r="M16" s="18"/>
      <c r="N16" s="4">
        <f t="shared" si="0"/>
        <v>3</v>
      </c>
      <c r="O16" s="7">
        <f t="shared" si="1"/>
        <v>211.83335733333334</v>
      </c>
      <c r="P16" s="1">
        <f t="shared" si="2"/>
        <v>3.0002118333573335</v>
      </c>
      <c r="Q16" s="1">
        <f t="shared" si="3"/>
        <v>13</v>
      </c>
    </row>
    <row r="17" spans="1:17" ht="14.25">
      <c r="A17" s="9">
        <v>15</v>
      </c>
      <c r="B17" s="10" t="s">
        <v>24</v>
      </c>
      <c r="C17" s="10" t="s">
        <v>25</v>
      </c>
      <c r="D17" s="18">
        <v>2</v>
      </c>
      <c r="E17" s="19">
        <v>187.000039</v>
      </c>
      <c r="F17" s="18"/>
      <c r="G17" s="19"/>
      <c r="H17" s="18"/>
      <c r="I17" s="18"/>
      <c r="J17" s="18"/>
      <c r="K17" s="18"/>
      <c r="L17" s="18"/>
      <c r="M17" s="18"/>
      <c r="N17" s="4">
        <f t="shared" si="0"/>
        <v>2</v>
      </c>
      <c r="O17" s="7">
        <f t="shared" si="1"/>
        <v>187.000039</v>
      </c>
      <c r="P17" s="1">
        <f t="shared" si="2"/>
        <v>2.000187000039</v>
      </c>
      <c r="Q17" s="1">
        <f t="shared" si="3"/>
        <v>17</v>
      </c>
    </row>
    <row r="18" spans="1:17" ht="14.25">
      <c r="A18" s="9">
        <v>16</v>
      </c>
      <c r="B18" s="10" t="s">
        <v>26</v>
      </c>
      <c r="C18" s="10" t="s">
        <v>9</v>
      </c>
      <c r="D18" s="18">
        <v>2</v>
      </c>
      <c r="E18" s="19">
        <v>192.16668266666665</v>
      </c>
      <c r="F18" s="18"/>
      <c r="G18" s="19"/>
      <c r="H18" s="18"/>
      <c r="I18" s="18"/>
      <c r="J18" s="18"/>
      <c r="K18" s="18"/>
      <c r="L18" s="18"/>
      <c r="M18" s="18"/>
      <c r="N18" s="4">
        <f t="shared" si="0"/>
        <v>2</v>
      </c>
      <c r="O18" s="7">
        <f t="shared" si="1"/>
        <v>192.16668266666665</v>
      </c>
      <c r="P18" s="1">
        <f t="shared" si="2"/>
        <v>2.0001921666826665</v>
      </c>
      <c r="Q18" s="1">
        <f t="shared" si="3"/>
        <v>16</v>
      </c>
    </row>
    <row r="19" spans="1:17" ht="14.25">
      <c r="A19" s="9">
        <v>17</v>
      </c>
      <c r="B19" s="10" t="s">
        <v>27</v>
      </c>
      <c r="C19" s="10" t="s">
        <v>14</v>
      </c>
      <c r="D19" s="18">
        <v>2</v>
      </c>
      <c r="E19" s="19">
        <v>196.16668866666666</v>
      </c>
      <c r="F19" s="18"/>
      <c r="G19" s="19"/>
      <c r="H19" s="18"/>
      <c r="I19" s="18"/>
      <c r="J19" s="18"/>
      <c r="K19" s="18"/>
      <c r="L19" s="18"/>
      <c r="M19" s="18"/>
      <c r="N19" s="4">
        <f t="shared" si="0"/>
        <v>2</v>
      </c>
      <c r="O19" s="7">
        <f t="shared" si="1"/>
        <v>196.16668866666666</v>
      </c>
      <c r="P19" s="1">
        <f t="shared" si="2"/>
        <v>2.0001961666886667</v>
      </c>
      <c r="Q19" s="1">
        <f t="shared" si="3"/>
        <v>15</v>
      </c>
    </row>
    <row r="20" spans="1:17" ht="14.25">
      <c r="A20" s="9">
        <v>18</v>
      </c>
      <c r="B20" s="10" t="s">
        <v>28</v>
      </c>
      <c r="C20" s="10" t="s">
        <v>7</v>
      </c>
      <c r="D20" s="18">
        <v>1</v>
      </c>
      <c r="E20" s="19">
        <v>190.500008</v>
      </c>
      <c r="F20" s="18"/>
      <c r="G20" s="19"/>
      <c r="H20" s="18"/>
      <c r="I20" s="18"/>
      <c r="J20" s="18"/>
      <c r="K20" s="18"/>
      <c r="L20" s="18"/>
      <c r="M20" s="18"/>
      <c r="N20" s="4">
        <f t="shared" si="0"/>
        <v>1</v>
      </c>
      <c r="O20" s="7">
        <f t="shared" si="1"/>
        <v>190.500008</v>
      </c>
      <c r="P20" s="1">
        <f t="shared" si="2"/>
        <v>1.000190500008</v>
      </c>
      <c r="Q20" s="1">
        <f t="shared" si="3"/>
        <v>22</v>
      </c>
    </row>
    <row r="21" spans="1:17" ht="14.25">
      <c r="A21" s="9">
        <v>19</v>
      </c>
      <c r="B21" s="10" t="s">
        <v>29</v>
      </c>
      <c r="C21" s="10" t="s">
        <v>9</v>
      </c>
      <c r="D21" s="18">
        <v>1</v>
      </c>
      <c r="E21" s="19">
        <v>203.66667766666666</v>
      </c>
      <c r="F21" s="18"/>
      <c r="G21" s="19"/>
      <c r="H21" s="18"/>
      <c r="I21" s="18"/>
      <c r="J21" s="18"/>
      <c r="K21" s="18"/>
      <c r="L21" s="18"/>
      <c r="M21" s="18"/>
      <c r="N21" s="4">
        <f t="shared" si="0"/>
        <v>1</v>
      </c>
      <c r="O21" s="7">
        <f t="shared" si="1"/>
        <v>203.66667766666666</v>
      </c>
      <c r="P21" s="1">
        <f t="shared" si="2"/>
        <v>1.0002036666776666</v>
      </c>
      <c r="Q21" s="1">
        <f t="shared" si="3"/>
        <v>18</v>
      </c>
    </row>
    <row r="22" spans="1:17" ht="14.25">
      <c r="A22" s="9">
        <v>20</v>
      </c>
      <c r="B22" s="10" t="s">
        <v>30</v>
      </c>
      <c r="C22" s="10" t="s">
        <v>7</v>
      </c>
      <c r="D22" s="18">
        <v>1</v>
      </c>
      <c r="E22" s="19">
        <v>196.33333733333333</v>
      </c>
      <c r="F22" s="18"/>
      <c r="G22" s="19"/>
      <c r="H22" s="18"/>
      <c r="I22" s="18"/>
      <c r="J22" s="18"/>
      <c r="K22" s="18"/>
      <c r="L22" s="18"/>
      <c r="M22" s="18"/>
      <c r="N22" s="4">
        <f t="shared" si="0"/>
        <v>1</v>
      </c>
      <c r="O22" s="7">
        <f t="shared" si="1"/>
        <v>196.33333733333333</v>
      </c>
      <c r="P22" s="1">
        <f t="shared" si="2"/>
        <v>1.0001963333373334</v>
      </c>
      <c r="Q22" s="1">
        <f t="shared" si="3"/>
        <v>20</v>
      </c>
    </row>
    <row r="23" spans="1:17" ht="14.25">
      <c r="A23" s="9">
        <v>21</v>
      </c>
      <c r="B23" s="10" t="s">
        <v>31</v>
      </c>
      <c r="C23" s="10" t="s">
        <v>32</v>
      </c>
      <c r="D23" s="18">
        <v>1</v>
      </c>
      <c r="E23" s="19">
        <v>186.66669566666667</v>
      </c>
      <c r="F23" s="18"/>
      <c r="G23" s="19"/>
      <c r="H23" s="18"/>
      <c r="I23" s="18"/>
      <c r="J23" s="18"/>
      <c r="K23" s="18"/>
      <c r="L23" s="18"/>
      <c r="M23" s="18"/>
      <c r="N23" s="4">
        <f t="shared" si="0"/>
        <v>1</v>
      </c>
      <c r="O23" s="7">
        <f t="shared" si="1"/>
        <v>186.66669566666667</v>
      </c>
      <c r="P23" s="1">
        <f t="shared" si="2"/>
        <v>1.0001866666956667</v>
      </c>
      <c r="Q23" s="1">
        <f t="shared" si="3"/>
        <v>24</v>
      </c>
    </row>
    <row r="24" spans="1:17" ht="14.25">
      <c r="A24" s="9">
        <v>22</v>
      </c>
      <c r="B24" s="10" t="s">
        <v>33</v>
      </c>
      <c r="C24" s="10" t="s">
        <v>7</v>
      </c>
      <c r="D24" s="18">
        <v>1</v>
      </c>
      <c r="E24" s="19">
        <v>192.83334833333333</v>
      </c>
      <c r="F24" s="18"/>
      <c r="G24" s="19"/>
      <c r="H24" s="18"/>
      <c r="I24" s="18"/>
      <c r="J24" s="18"/>
      <c r="K24" s="18"/>
      <c r="L24" s="18"/>
      <c r="M24" s="18"/>
      <c r="N24" s="4">
        <f t="shared" si="0"/>
        <v>1</v>
      </c>
      <c r="O24" s="7">
        <f t="shared" si="1"/>
        <v>192.83334833333333</v>
      </c>
      <c r="P24" s="1">
        <f t="shared" si="2"/>
        <v>1.0001928333483334</v>
      </c>
      <c r="Q24" s="1">
        <f t="shared" si="3"/>
        <v>21</v>
      </c>
    </row>
    <row r="25" spans="1:17" ht="14.25">
      <c r="A25" s="9">
        <v>23</v>
      </c>
      <c r="B25" s="10" t="s">
        <v>34</v>
      </c>
      <c r="C25" s="10" t="s">
        <v>35</v>
      </c>
      <c r="D25" s="18">
        <v>1</v>
      </c>
      <c r="E25" s="19">
        <v>200.66667966666665</v>
      </c>
      <c r="F25" s="18"/>
      <c r="G25" s="19"/>
      <c r="H25" s="18"/>
      <c r="I25" s="18"/>
      <c r="J25" s="18"/>
      <c r="K25" s="18"/>
      <c r="L25" s="18"/>
      <c r="M25" s="18"/>
      <c r="N25" s="4">
        <f t="shared" si="0"/>
        <v>1</v>
      </c>
      <c r="O25" s="7">
        <f t="shared" si="1"/>
        <v>200.66667966666665</v>
      </c>
      <c r="P25" s="1">
        <f t="shared" si="2"/>
        <v>1.0002006666796666</v>
      </c>
      <c r="Q25" s="1">
        <f t="shared" si="3"/>
        <v>19</v>
      </c>
    </row>
    <row r="26" spans="1:17" ht="14.25">
      <c r="A26" s="9">
        <v>24</v>
      </c>
      <c r="B26" s="10" t="s">
        <v>36</v>
      </c>
      <c r="C26" s="10" t="s">
        <v>7</v>
      </c>
      <c r="D26" s="18">
        <v>1</v>
      </c>
      <c r="E26" s="19">
        <v>188.33333833333333</v>
      </c>
      <c r="F26" s="18"/>
      <c r="G26" s="19"/>
      <c r="H26" s="18"/>
      <c r="I26" s="18"/>
      <c r="J26" s="18"/>
      <c r="K26" s="18"/>
      <c r="L26" s="18"/>
      <c r="M26" s="18"/>
      <c r="N26" s="4">
        <f t="shared" si="0"/>
        <v>1</v>
      </c>
      <c r="O26" s="7">
        <f t="shared" si="1"/>
        <v>188.33333833333333</v>
      </c>
      <c r="P26" s="1">
        <f t="shared" si="2"/>
        <v>1.0001883333383332</v>
      </c>
      <c r="Q26" s="1">
        <f t="shared" si="3"/>
        <v>23</v>
      </c>
    </row>
    <row r="27" spans="1:17" ht="14.25">
      <c r="A27" s="9">
        <v>25</v>
      </c>
      <c r="B27" s="10" t="s">
        <v>37</v>
      </c>
      <c r="C27" s="10" t="s">
        <v>7</v>
      </c>
      <c r="D27" s="18">
        <v>0</v>
      </c>
      <c r="E27" s="19">
        <v>181.33334533333334</v>
      </c>
      <c r="F27" s="18"/>
      <c r="G27" s="19"/>
      <c r="H27" s="18"/>
      <c r="I27" s="18"/>
      <c r="J27" s="18"/>
      <c r="K27" s="18"/>
      <c r="L27" s="18"/>
      <c r="M27" s="18"/>
      <c r="N27" s="4">
        <f t="shared" si="0"/>
        <v>0</v>
      </c>
      <c r="O27" s="7">
        <f t="shared" si="1"/>
        <v>181.33334533333334</v>
      </c>
      <c r="P27" s="1">
        <f t="shared" si="2"/>
        <v>0.00018133334533333332</v>
      </c>
      <c r="Q27" s="1">
        <f t="shared" si="3"/>
        <v>33</v>
      </c>
    </row>
    <row r="28" spans="1:17" ht="14.25">
      <c r="A28" s="9">
        <v>26</v>
      </c>
      <c r="B28" s="10" t="s">
        <v>38</v>
      </c>
      <c r="C28" s="10" t="s">
        <v>25</v>
      </c>
      <c r="D28" s="18">
        <v>0</v>
      </c>
      <c r="E28" s="19">
        <v>212.50004</v>
      </c>
      <c r="F28" s="18"/>
      <c r="G28" s="19"/>
      <c r="H28" s="18"/>
      <c r="I28" s="18"/>
      <c r="J28" s="18"/>
      <c r="K28" s="18"/>
      <c r="L28" s="18"/>
      <c r="M28" s="18"/>
      <c r="N28" s="4">
        <f t="shared" si="0"/>
        <v>0</v>
      </c>
      <c r="O28" s="7">
        <f t="shared" si="1"/>
        <v>212.50004</v>
      </c>
      <c r="P28" s="1">
        <f t="shared" si="2"/>
        <v>0.00021250004</v>
      </c>
      <c r="Q28" s="1">
        <f t="shared" si="3"/>
        <v>25</v>
      </c>
    </row>
    <row r="29" spans="1:17" ht="14.25">
      <c r="A29" s="9">
        <v>27</v>
      </c>
      <c r="B29" s="9" t="s">
        <v>102</v>
      </c>
      <c r="C29" s="9" t="s">
        <v>45</v>
      </c>
      <c r="D29" s="18">
        <v>0</v>
      </c>
      <c r="E29" s="19">
        <v>187.16669166666665</v>
      </c>
      <c r="F29" s="18"/>
      <c r="G29" s="19"/>
      <c r="H29" s="18"/>
      <c r="I29" s="18"/>
      <c r="J29" s="18"/>
      <c r="K29" s="18"/>
      <c r="L29" s="18"/>
      <c r="M29" s="18"/>
      <c r="N29" s="4">
        <f t="shared" si="0"/>
        <v>0</v>
      </c>
      <c r="O29" s="7">
        <f t="shared" si="1"/>
        <v>187.16669166666665</v>
      </c>
      <c r="P29" s="1">
        <f t="shared" si="2"/>
        <v>0.00018716669166666665</v>
      </c>
      <c r="Q29" s="1">
        <f t="shared" si="3"/>
        <v>27</v>
      </c>
    </row>
    <row r="30" spans="1:17" ht="14.25">
      <c r="A30" s="9">
        <v>28</v>
      </c>
      <c r="B30" s="9" t="s">
        <v>101</v>
      </c>
      <c r="C30" s="9" t="s">
        <v>35</v>
      </c>
      <c r="D30" s="18">
        <v>0</v>
      </c>
      <c r="E30" s="19">
        <v>186.83335233333335</v>
      </c>
      <c r="F30" s="18"/>
      <c r="G30" s="19"/>
      <c r="H30" s="18"/>
      <c r="I30" s="18"/>
      <c r="J30" s="18"/>
      <c r="K30" s="18"/>
      <c r="L30" s="18"/>
      <c r="M30" s="18"/>
      <c r="N30" s="4">
        <f t="shared" si="0"/>
        <v>0</v>
      </c>
      <c r="O30" s="7">
        <f t="shared" si="1"/>
        <v>186.83335233333335</v>
      </c>
      <c r="P30" s="1">
        <f t="shared" si="2"/>
        <v>0.00018683335233333334</v>
      </c>
      <c r="Q30" s="1">
        <f t="shared" si="3"/>
        <v>28</v>
      </c>
    </row>
    <row r="31" spans="1:17" ht="14.25">
      <c r="A31" s="9">
        <v>29</v>
      </c>
      <c r="B31" s="9" t="s">
        <v>39</v>
      </c>
      <c r="C31" s="9" t="s">
        <v>40</v>
      </c>
      <c r="D31" s="18">
        <v>0</v>
      </c>
      <c r="E31" s="19">
        <v>186.500043</v>
      </c>
      <c r="F31" s="18"/>
      <c r="G31" s="19"/>
      <c r="H31" s="18"/>
      <c r="I31" s="18"/>
      <c r="J31" s="18"/>
      <c r="K31" s="18"/>
      <c r="L31" s="18"/>
      <c r="M31" s="18"/>
      <c r="N31" s="4">
        <f t="shared" si="0"/>
        <v>0</v>
      </c>
      <c r="O31" s="7">
        <f t="shared" si="1"/>
        <v>186.500043</v>
      </c>
      <c r="P31" s="1">
        <f t="shared" si="2"/>
        <v>0.000186500043</v>
      </c>
      <c r="Q31" s="1">
        <f t="shared" si="3"/>
        <v>29</v>
      </c>
    </row>
    <row r="32" spans="1:17" ht="14.25">
      <c r="A32" s="9">
        <v>30</v>
      </c>
      <c r="B32" s="9" t="s">
        <v>41</v>
      </c>
      <c r="C32" s="9" t="s">
        <v>9</v>
      </c>
      <c r="D32" s="18">
        <v>0</v>
      </c>
      <c r="E32" s="19">
        <v>185.16669866666666</v>
      </c>
      <c r="F32" s="18"/>
      <c r="G32" s="19"/>
      <c r="H32" s="18"/>
      <c r="I32" s="18"/>
      <c r="J32" s="18"/>
      <c r="K32" s="18"/>
      <c r="L32" s="18"/>
      <c r="M32" s="18"/>
      <c r="N32" s="4">
        <f t="shared" si="0"/>
        <v>0</v>
      </c>
      <c r="O32" s="7">
        <f t="shared" si="1"/>
        <v>185.16669866666666</v>
      </c>
      <c r="P32" s="1">
        <f t="shared" si="2"/>
        <v>0.00018516669866666666</v>
      </c>
      <c r="Q32" s="1">
        <f t="shared" si="3"/>
        <v>30</v>
      </c>
    </row>
    <row r="33" spans="1:17" ht="14.25">
      <c r="A33" s="9">
        <v>31</v>
      </c>
      <c r="B33" s="9" t="s">
        <v>42</v>
      </c>
      <c r="C33" s="9" t="s">
        <v>9</v>
      </c>
      <c r="D33" s="18">
        <v>0</v>
      </c>
      <c r="E33" s="19">
        <v>183.16670066666666</v>
      </c>
      <c r="F33" s="18"/>
      <c r="G33" s="19"/>
      <c r="H33" s="18"/>
      <c r="I33" s="18"/>
      <c r="J33" s="18"/>
      <c r="K33" s="18"/>
      <c r="L33" s="18"/>
      <c r="M33" s="18"/>
      <c r="N33" s="4">
        <f t="shared" si="0"/>
        <v>0</v>
      </c>
      <c r="O33" s="7">
        <f t="shared" si="1"/>
        <v>183.16670066666666</v>
      </c>
      <c r="P33" s="1">
        <f t="shared" si="2"/>
        <v>0.00018316670066666666</v>
      </c>
      <c r="Q33" s="1">
        <f t="shared" si="3"/>
        <v>31</v>
      </c>
    </row>
    <row r="34" spans="1:17" ht="14.25">
      <c r="A34" s="9">
        <v>32</v>
      </c>
      <c r="B34" s="9" t="s">
        <v>43</v>
      </c>
      <c r="C34" s="9" t="s">
        <v>14</v>
      </c>
      <c r="D34" s="18">
        <v>0</v>
      </c>
      <c r="E34" s="19">
        <v>181.33335433333335</v>
      </c>
      <c r="F34" s="18"/>
      <c r="G34" s="19"/>
      <c r="H34" s="18"/>
      <c r="I34" s="18"/>
      <c r="J34" s="18"/>
      <c r="K34" s="18"/>
      <c r="L34" s="18"/>
      <c r="M34" s="18"/>
      <c r="N34" s="4">
        <f t="shared" si="0"/>
        <v>0</v>
      </c>
      <c r="O34" s="7">
        <f t="shared" si="1"/>
        <v>181.33335433333335</v>
      </c>
      <c r="P34" s="1">
        <f t="shared" si="2"/>
        <v>0.00018133335433333334</v>
      </c>
      <c r="Q34" s="1">
        <f t="shared" si="3"/>
        <v>32</v>
      </c>
    </row>
    <row r="35" spans="1:17" ht="14.25">
      <c r="A35" s="9">
        <v>33</v>
      </c>
      <c r="B35" s="9" t="s">
        <v>44</v>
      </c>
      <c r="C35" s="9" t="s">
        <v>45</v>
      </c>
      <c r="D35" s="18">
        <v>0</v>
      </c>
      <c r="E35" s="19">
        <v>178.66667366666667</v>
      </c>
      <c r="F35" s="18"/>
      <c r="G35" s="19"/>
      <c r="H35" s="18"/>
      <c r="I35" s="18"/>
      <c r="J35" s="18"/>
      <c r="K35" s="18"/>
      <c r="L35" s="18"/>
      <c r="M35" s="18"/>
      <c r="N35" s="4">
        <f aca="true" t="shared" si="4" ref="N35:N83">SUM(D35,F35,H35,J35,L35)</f>
        <v>0</v>
      </c>
      <c r="O35" s="7">
        <f t="shared" si="1"/>
        <v>178.66667366666667</v>
      </c>
      <c r="P35" s="1">
        <f t="shared" si="2"/>
        <v>0.00017866667366666665</v>
      </c>
      <c r="Q35" s="1">
        <f t="shared" si="3"/>
        <v>34</v>
      </c>
    </row>
    <row r="36" spans="1:17" ht="14.25">
      <c r="A36" s="9">
        <v>34</v>
      </c>
      <c r="B36" s="9" t="s">
        <v>46</v>
      </c>
      <c r="C36" s="9" t="s">
        <v>47</v>
      </c>
      <c r="D36" s="18">
        <v>0</v>
      </c>
      <c r="E36" s="19">
        <v>177.83337033333333</v>
      </c>
      <c r="F36" s="18"/>
      <c r="G36" s="19"/>
      <c r="H36" s="18"/>
      <c r="I36" s="18"/>
      <c r="J36" s="18"/>
      <c r="K36" s="18"/>
      <c r="L36" s="18"/>
      <c r="M36" s="18"/>
      <c r="N36" s="4">
        <f t="shared" si="4"/>
        <v>0</v>
      </c>
      <c r="O36" s="7">
        <f t="shared" si="1"/>
        <v>177.83337033333333</v>
      </c>
      <c r="P36" s="1">
        <f t="shared" si="2"/>
        <v>0.00017783337033333332</v>
      </c>
      <c r="Q36" s="1">
        <f t="shared" si="3"/>
        <v>35</v>
      </c>
    </row>
    <row r="37" spans="1:17" ht="14.25">
      <c r="A37" s="9">
        <v>35</v>
      </c>
      <c r="B37" s="9" t="s">
        <v>48</v>
      </c>
      <c r="C37" s="9" t="s">
        <v>7</v>
      </c>
      <c r="D37" s="18">
        <v>0</v>
      </c>
      <c r="E37" s="19">
        <v>177.66670766666667</v>
      </c>
      <c r="F37" s="18"/>
      <c r="G37" s="19"/>
      <c r="H37" s="18"/>
      <c r="I37" s="18"/>
      <c r="J37" s="18"/>
      <c r="K37" s="18"/>
      <c r="L37" s="18"/>
      <c r="M37" s="18"/>
      <c r="N37" s="4">
        <f t="shared" si="4"/>
        <v>0</v>
      </c>
      <c r="O37" s="7">
        <f t="shared" si="1"/>
        <v>177.66670766666667</v>
      </c>
      <c r="P37" s="1">
        <f t="shared" si="2"/>
        <v>0.00017766670766666666</v>
      </c>
      <c r="Q37" s="1">
        <f t="shared" si="3"/>
        <v>36</v>
      </c>
    </row>
    <row r="38" spans="1:17" ht="14.25">
      <c r="A38" s="9">
        <v>36</v>
      </c>
      <c r="B38" s="9" t="s">
        <v>49</v>
      </c>
      <c r="C38" s="9" t="s">
        <v>50</v>
      </c>
      <c r="D38" s="18">
        <v>0</v>
      </c>
      <c r="E38" s="19">
        <v>177.500045</v>
      </c>
      <c r="F38" s="18"/>
      <c r="G38" s="19"/>
      <c r="H38" s="18"/>
      <c r="I38" s="18"/>
      <c r="J38" s="18"/>
      <c r="K38" s="18"/>
      <c r="L38" s="18"/>
      <c r="M38" s="18"/>
      <c r="N38" s="4">
        <f t="shared" si="4"/>
        <v>0</v>
      </c>
      <c r="O38" s="7">
        <f t="shared" si="1"/>
        <v>177.500045</v>
      </c>
      <c r="P38" s="1">
        <f t="shared" si="2"/>
        <v>0.000177500045</v>
      </c>
      <c r="Q38" s="1">
        <f t="shared" si="3"/>
        <v>37</v>
      </c>
    </row>
    <row r="39" spans="1:17" ht="14.25">
      <c r="A39" s="9">
        <v>37</v>
      </c>
      <c r="B39" s="9" t="s">
        <v>51</v>
      </c>
      <c r="C39" s="9" t="s">
        <v>52</v>
      </c>
      <c r="D39" s="18">
        <v>0</v>
      </c>
      <c r="E39" s="19">
        <v>174.66670866666666</v>
      </c>
      <c r="F39" s="18"/>
      <c r="G39" s="19"/>
      <c r="H39" s="18"/>
      <c r="I39" s="18"/>
      <c r="J39" s="18"/>
      <c r="K39" s="18"/>
      <c r="L39" s="18"/>
      <c r="M39" s="18"/>
      <c r="N39" s="4">
        <f t="shared" si="4"/>
        <v>0</v>
      </c>
      <c r="O39" s="7">
        <f t="shared" si="1"/>
        <v>174.66670866666666</v>
      </c>
      <c r="P39" s="1">
        <f t="shared" si="2"/>
        <v>0.00017466670866666666</v>
      </c>
      <c r="Q39" s="1">
        <f t="shared" si="3"/>
        <v>38</v>
      </c>
    </row>
    <row r="40" spans="1:17" ht="14.25">
      <c r="A40" s="9">
        <v>38</v>
      </c>
      <c r="B40" s="9" t="s">
        <v>53</v>
      </c>
      <c r="C40" s="9" t="s">
        <v>45</v>
      </c>
      <c r="D40" s="18">
        <v>0</v>
      </c>
      <c r="E40" s="19">
        <v>174.66670166666665</v>
      </c>
      <c r="F40" s="18"/>
      <c r="G40" s="19"/>
      <c r="H40" s="18"/>
      <c r="I40" s="18"/>
      <c r="J40" s="18"/>
      <c r="K40" s="18"/>
      <c r="L40" s="18"/>
      <c r="M40" s="18"/>
      <c r="N40" s="4">
        <f t="shared" si="4"/>
        <v>0</v>
      </c>
      <c r="O40" s="7">
        <f t="shared" si="1"/>
        <v>174.66670166666665</v>
      </c>
      <c r="P40" s="1">
        <f t="shared" si="2"/>
        <v>0.00017466670166666663</v>
      </c>
      <c r="Q40" s="1">
        <f t="shared" si="3"/>
        <v>39</v>
      </c>
    </row>
    <row r="41" spans="1:17" ht="14.25">
      <c r="A41" s="9">
        <v>39</v>
      </c>
      <c r="B41" s="9" t="s">
        <v>54</v>
      </c>
      <c r="C41" s="9" t="s">
        <v>5</v>
      </c>
      <c r="D41" s="18">
        <v>0</v>
      </c>
      <c r="E41" s="19">
        <v>171.83335933333333</v>
      </c>
      <c r="F41" s="18"/>
      <c r="G41" s="19"/>
      <c r="H41" s="18"/>
      <c r="I41" s="18"/>
      <c r="J41" s="18"/>
      <c r="K41" s="18"/>
      <c r="L41" s="18"/>
      <c r="M41" s="18"/>
      <c r="N41" s="4">
        <f t="shared" si="4"/>
        <v>0</v>
      </c>
      <c r="O41" s="7">
        <f t="shared" si="1"/>
        <v>171.83335933333333</v>
      </c>
      <c r="P41" s="1">
        <f t="shared" si="2"/>
        <v>0.00017183335933333333</v>
      </c>
      <c r="Q41" s="1">
        <f t="shared" si="3"/>
        <v>40</v>
      </c>
    </row>
    <row r="42" spans="1:17" ht="14.25">
      <c r="A42" s="9">
        <v>40</v>
      </c>
      <c r="B42" s="9" t="s">
        <v>55</v>
      </c>
      <c r="C42" s="9" t="s">
        <v>35</v>
      </c>
      <c r="D42" s="18">
        <v>0</v>
      </c>
      <c r="E42" s="19">
        <v>171.33336133333333</v>
      </c>
      <c r="F42" s="18"/>
      <c r="G42" s="19"/>
      <c r="H42" s="18"/>
      <c r="I42" s="18"/>
      <c r="J42" s="18"/>
      <c r="K42" s="18"/>
      <c r="L42" s="18"/>
      <c r="M42" s="18"/>
      <c r="N42" s="4">
        <f t="shared" si="4"/>
        <v>0</v>
      </c>
      <c r="O42" s="7">
        <f t="shared" si="1"/>
        <v>171.33336133333333</v>
      </c>
      <c r="P42" s="1">
        <f t="shared" si="2"/>
        <v>0.0001713333613333333</v>
      </c>
      <c r="Q42" s="1">
        <f t="shared" si="3"/>
        <v>41</v>
      </c>
    </row>
    <row r="43" spans="1:17" ht="14.25">
      <c r="A43" s="9">
        <v>41</v>
      </c>
      <c r="B43" s="9" t="s">
        <v>56</v>
      </c>
      <c r="C43" s="9" t="s">
        <v>5</v>
      </c>
      <c r="D43" s="18">
        <v>0</v>
      </c>
      <c r="E43" s="19">
        <v>170.16667566666666</v>
      </c>
      <c r="F43" s="18"/>
      <c r="G43" s="19"/>
      <c r="H43" s="18"/>
      <c r="I43" s="18"/>
      <c r="J43" s="18"/>
      <c r="K43" s="18"/>
      <c r="L43" s="18"/>
      <c r="M43" s="18"/>
      <c r="N43" s="4">
        <f t="shared" si="4"/>
        <v>0</v>
      </c>
      <c r="O43" s="7">
        <f t="shared" si="1"/>
        <v>170.16667566666666</v>
      </c>
      <c r="P43" s="1">
        <f t="shared" si="2"/>
        <v>0.00017016667566666666</v>
      </c>
      <c r="Q43" s="1">
        <f t="shared" si="3"/>
        <v>42</v>
      </c>
    </row>
    <row r="44" spans="1:17" ht="14.25">
      <c r="A44" s="9">
        <v>42</v>
      </c>
      <c r="B44" s="9" t="s">
        <v>57</v>
      </c>
      <c r="C44" s="9" t="s">
        <v>25</v>
      </c>
      <c r="D44" s="18">
        <v>0</v>
      </c>
      <c r="E44" s="19">
        <v>168.500038</v>
      </c>
      <c r="F44" s="18"/>
      <c r="G44" s="19"/>
      <c r="H44" s="18"/>
      <c r="I44" s="18"/>
      <c r="J44" s="18"/>
      <c r="K44" s="18"/>
      <c r="L44" s="18"/>
      <c r="M44" s="18"/>
      <c r="N44" s="4">
        <f t="shared" si="4"/>
        <v>0</v>
      </c>
      <c r="O44" s="7">
        <f t="shared" si="1"/>
        <v>168.500038</v>
      </c>
      <c r="P44" s="1">
        <f t="shared" si="2"/>
        <v>0.000168500038</v>
      </c>
      <c r="Q44" s="1">
        <f t="shared" si="3"/>
        <v>43</v>
      </c>
    </row>
    <row r="45" spans="1:17" ht="14.25">
      <c r="A45" s="9">
        <v>43</v>
      </c>
      <c r="B45" s="9" t="s">
        <v>58</v>
      </c>
      <c r="C45" s="9" t="s">
        <v>7</v>
      </c>
      <c r="D45" s="18">
        <v>0</v>
      </c>
      <c r="E45" s="19">
        <v>167.16667666666666</v>
      </c>
      <c r="F45" s="18"/>
      <c r="G45" s="19"/>
      <c r="H45" s="18"/>
      <c r="I45" s="18"/>
      <c r="J45" s="18"/>
      <c r="K45" s="18"/>
      <c r="L45" s="18"/>
      <c r="M45" s="18"/>
      <c r="N45" s="4">
        <f t="shared" si="4"/>
        <v>0</v>
      </c>
      <c r="O45" s="7">
        <f t="shared" si="1"/>
        <v>167.16667666666666</v>
      </c>
      <c r="P45" s="1">
        <f t="shared" si="2"/>
        <v>0.00016716667666666666</v>
      </c>
      <c r="Q45" s="1">
        <f t="shared" si="3"/>
        <v>44</v>
      </c>
    </row>
    <row r="46" spans="1:17" ht="14.25">
      <c r="A46" s="9">
        <v>44</v>
      </c>
      <c r="B46" s="9" t="s">
        <v>59</v>
      </c>
      <c r="C46" s="9" t="s">
        <v>45</v>
      </c>
      <c r="D46" s="18">
        <v>0</v>
      </c>
      <c r="E46" s="19">
        <v>163.16668466666667</v>
      </c>
      <c r="F46" s="18"/>
      <c r="G46" s="19"/>
      <c r="H46" s="18"/>
      <c r="I46" s="18"/>
      <c r="J46" s="18"/>
      <c r="K46" s="18"/>
      <c r="L46" s="18"/>
      <c r="M46" s="18"/>
      <c r="N46" s="4">
        <f t="shared" si="4"/>
        <v>0</v>
      </c>
      <c r="O46" s="7">
        <f t="shared" si="1"/>
        <v>163.16668466666667</v>
      </c>
      <c r="P46" s="1">
        <f t="shared" si="2"/>
        <v>0.00016316668466666667</v>
      </c>
      <c r="Q46" s="1">
        <f t="shared" si="3"/>
        <v>45</v>
      </c>
    </row>
    <row r="47" spans="1:17" ht="14.25">
      <c r="A47" s="9">
        <v>45</v>
      </c>
      <c r="B47" s="9" t="s">
        <v>60</v>
      </c>
      <c r="C47" s="9" t="s">
        <v>9</v>
      </c>
      <c r="D47" s="18">
        <v>0</v>
      </c>
      <c r="E47" s="19">
        <v>194.7</v>
      </c>
      <c r="F47" s="18"/>
      <c r="G47" s="19"/>
      <c r="H47" s="18"/>
      <c r="I47" s="18"/>
      <c r="J47" s="18"/>
      <c r="K47" s="18"/>
      <c r="L47" s="18"/>
      <c r="M47" s="18"/>
      <c r="N47" s="4">
        <f t="shared" si="4"/>
        <v>0</v>
      </c>
      <c r="O47" s="7">
        <f t="shared" si="1"/>
        <v>194.7</v>
      </c>
      <c r="P47" s="1">
        <f t="shared" si="2"/>
        <v>0.0001947</v>
      </c>
      <c r="Q47" s="1">
        <f t="shared" si="3"/>
        <v>26</v>
      </c>
    </row>
    <row r="48" spans="1:17" ht="14.25">
      <c r="A48" s="9">
        <v>46</v>
      </c>
      <c r="B48" s="9"/>
      <c r="C48" s="9"/>
      <c r="D48" s="18"/>
      <c r="E48" s="19"/>
      <c r="F48" s="18"/>
      <c r="G48" s="19"/>
      <c r="H48" s="18"/>
      <c r="I48" s="18"/>
      <c r="J48" s="18"/>
      <c r="K48" s="18"/>
      <c r="L48" s="18"/>
      <c r="M48" s="18"/>
      <c r="N48" s="4">
        <f aca="true" t="shared" si="5" ref="N48:N62">SUM(D48,F48,H48,J48,L48)</f>
        <v>0</v>
      </c>
      <c r="O48" s="7">
        <f aca="true" t="shared" si="6" ref="O48:O62">IF(B48="","",AVERAGE(E48,G48,I48,K48,M48))</f>
      </c>
      <c r="P48" s="1">
        <f aca="true" t="shared" si="7" ref="P48:P62">IF(B48="",0,N48+O48*0.000001)</f>
        <v>0</v>
      </c>
      <c r="Q48" s="1">
        <f t="shared" si="3"/>
        <v>46</v>
      </c>
    </row>
    <row r="49" spans="1:17" ht="14.25">
      <c r="A49" s="9">
        <v>47</v>
      </c>
      <c r="B49" s="9"/>
      <c r="C49" s="9"/>
      <c r="D49" s="18"/>
      <c r="E49" s="19"/>
      <c r="F49" s="18"/>
      <c r="G49" s="19"/>
      <c r="H49" s="18"/>
      <c r="I49" s="18"/>
      <c r="J49" s="18"/>
      <c r="K49" s="18"/>
      <c r="L49" s="18"/>
      <c r="M49" s="18"/>
      <c r="N49" s="4">
        <f t="shared" si="5"/>
        <v>0</v>
      </c>
      <c r="O49" s="7">
        <f t="shared" si="6"/>
      </c>
      <c r="P49" s="1">
        <f t="shared" si="7"/>
        <v>0</v>
      </c>
      <c r="Q49" s="1">
        <f t="shared" si="3"/>
        <v>46</v>
      </c>
    </row>
    <row r="50" spans="1:17" ht="14.25">
      <c r="A50" s="9">
        <v>48</v>
      </c>
      <c r="B50" s="9"/>
      <c r="C50" s="9"/>
      <c r="D50" s="18"/>
      <c r="E50" s="19"/>
      <c r="F50" s="18"/>
      <c r="G50" s="19"/>
      <c r="H50" s="18"/>
      <c r="I50" s="18"/>
      <c r="J50" s="18"/>
      <c r="K50" s="18"/>
      <c r="L50" s="18"/>
      <c r="M50" s="18"/>
      <c r="N50" s="4">
        <f t="shared" si="5"/>
        <v>0</v>
      </c>
      <c r="O50" s="7">
        <f t="shared" si="6"/>
      </c>
      <c r="P50" s="1">
        <f t="shared" si="7"/>
        <v>0</v>
      </c>
      <c r="Q50" s="1">
        <f t="shared" si="3"/>
        <v>46</v>
      </c>
    </row>
    <row r="51" spans="1:17" ht="14.25">
      <c r="A51" s="9">
        <v>49</v>
      </c>
      <c r="B51" s="9"/>
      <c r="C51" s="9"/>
      <c r="D51" s="18"/>
      <c r="E51" s="19"/>
      <c r="F51" s="18"/>
      <c r="G51" s="19"/>
      <c r="H51" s="18"/>
      <c r="I51" s="18"/>
      <c r="J51" s="18"/>
      <c r="K51" s="18"/>
      <c r="L51" s="18"/>
      <c r="M51" s="18"/>
      <c r="N51" s="4">
        <f t="shared" si="5"/>
        <v>0</v>
      </c>
      <c r="O51" s="7">
        <f t="shared" si="6"/>
      </c>
      <c r="P51" s="1">
        <f t="shared" si="7"/>
        <v>0</v>
      </c>
      <c r="Q51" s="1">
        <f t="shared" si="3"/>
        <v>46</v>
      </c>
    </row>
    <row r="52" spans="1:17" ht="14.25">
      <c r="A52" s="9">
        <v>50</v>
      </c>
      <c r="B52" s="9"/>
      <c r="C52" s="9"/>
      <c r="D52" s="18"/>
      <c r="E52" s="19"/>
      <c r="F52" s="18"/>
      <c r="G52" s="19"/>
      <c r="H52" s="18"/>
      <c r="I52" s="18"/>
      <c r="J52" s="18"/>
      <c r="K52" s="18"/>
      <c r="L52" s="18"/>
      <c r="M52" s="18"/>
      <c r="N52" s="4">
        <f t="shared" si="5"/>
        <v>0</v>
      </c>
      <c r="O52" s="7">
        <f t="shared" si="6"/>
      </c>
      <c r="P52" s="1">
        <f t="shared" si="7"/>
        <v>0</v>
      </c>
      <c r="Q52" s="1">
        <f t="shared" si="3"/>
        <v>46</v>
      </c>
    </row>
    <row r="53" spans="1:17" ht="14.25">
      <c r="A53" s="9">
        <v>51</v>
      </c>
      <c r="B53" s="9"/>
      <c r="C53" s="9"/>
      <c r="D53" s="18"/>
      <c r="E53" s="19"/>
      <c r="F53" s="18"/>
      <c r="G53" s="19"/>
      <c r="H53" s="18"/>
      <c r="I53" s="18"/>
      <c r="J53" s="18"/>
      <c r="K53" s="18"/>
      <c r="L53" s="18"/>
      <c r="M53" s="18"/>
      <c r="N53" s="4">
        <f t="shared" si="5"/>
        <v>0</v>
      </c>
      <c r="O53" s="7">
        <f t="shared" si="6"/>
      </c>
      <c r="P53" s="1">
        <f t="shared" si="7"/>
        <v>0</v>
      </c>
      <c r="Q53" s="1">
        <f t="shared" si="3"/>
        <v>46</v>
      </c>
    </row>
    <row r="54" spans="1:17" ht="14.25">
      <c r="A54" s="9">
        <v>52</v>
      </c>
      <c r="B54" s="9"/>
      <c r="C54" s="9"/>
      <c r="D54" s="18"/>
      <c r="E54" s="19"/>
      <c r="F54" s="18"/>
      <c r="G54" s="19"/>
      <c r="H54" s="18"/>
      <c r="I54" s="18"/>
      <c r="J54" s="18"/>
      <c r="K54" s="18"/>
      <c r="L54" s="18"/>
      <c r="M54" s="18"/>
      <c r="N54" s="4">
        <f t="shared" si="5"/>
        <v>0</v>
      </c>
      <c r="O54" s="7">
        <f t="shared" si="6"/>
      </c>
      <c r="P54" s="1">
        <f t="shared" si="7"/>
        <v>0</v>
      </c>
      <c r="Q54" s="1">
        <f t="shared" si="3"/>
        <v>46</v>
      </c>
    </row>
    <row r="55" spans="1:17" ht="14.25">
      <c r="A55" s="9">
        <v>53</v>
      </c>
      <c r="B55" s="9"/>
      <c r="C55" s="9"/>
      <c r="D55" s="18"/>
      <c r="E55" s="19"/>
      <c r="F55" s="18"/>
      <c r="G55" s="19"/>
      <c r="H55" s="18"/>
      <c r="I55" s="18"/>
      <c r="J55" s="18"/>
      <c r="K55" s="18"/>
      <c r="L55" s="18"/>
      <c r="M55" s="18"/>
      <c r="N55" s="4">
        <f t="shared" si="5"/>
        <v>0</v>
      </c>
      <c r="O55" s="7">
        <f t="shared" si="6"/>
      </c>
      <c r="P55" s="1">
        <f t="shared" si="7"/>
        <v>0</v>
      </c>
      <c r="Q55" s="1">
        <f t="shared" si="3"/>
        <v>46</v>
      </c>
    </row>
    <row r="56" spans="1:17" ht="14.25">
      <c r="A56" s="9">
        <v>54</v>
      </c>
      <c r="B56" s="9"/>
      <c r="C56" s="9"/>
      <c r="D56" s="18"/>
      <c r="E56" s="19"/>
      <c r="F56" s="18"/>
      <c r="G56" s="19"/>
      <c r="H56" s="18"/>
      <c r="I56" s="18"/>
      <c r="J56" s="18"/>
      <c r="K56" s="18"/>
      <c r="L56" s="18"/>
      <c r="M56" s="18"/>
      <c r="N56" s="4">
        <f t="shared" si="5"/>
        <v>0</v>
      </c>
      <c r="O56" s="7">
        <f t="shared" si="6"/>
      </c>
      <c r="P56" s="1">
        <f t="shared" si="7"/>
        <v>0</v>
      </c>
      <c r="Q56" s="1">
        <f t="shared" si="3"/>
        <v>46</v>
      </c>
    </row>
    <row r="57" spans="1:17" ht="14.25">
      <c r="A57" s="9">
        <v>55</v>
      </c>
      <c r="B57" s="9"/>
      <c r="C57" s="9"/>
      <c r="D57" s="18"/>
      <c r="E57" s="19"/>
      <c r="F57" s="18"/>
      <c r="G57" s="19"/>
      <c r="H57" s="18"/>
      <c r="I57" s="18"/>
      <c r="J57" s="18"/>
      <c r="K57" s="18"/>
      <c r="L57" s="18"/>
      <c r="M57" s="18"/>
      <c r="N57" s="4">
        <f t="shared" si="5"/>
        <v>0</v>
      </c>
      <c r="O57" s="7">
        <f t="shared" si="6"/>
      </c>
      <c r="P57" s="1">
        <f t="shared" si="7"/>
        <v>0</v>
      </c>
      <c r="Q57" s="1">
        <f t="shared" si="3"/>
        <v>46</v>
      </c>
    </row>
    <row r="58" spans="1:17" ht="14.25">
      <c r="A58" s="9">
        <v>56</v>
      </c>
      <c r="B58" s="9"/>
      <c r="C58" s="9"/>
      <c r="D58" s="18"/>
      <c r="E58" s="19"/>
      <c r="F58" s="18"/>
      <c r="G58" s="19"/>
      <c r="H58" s="18"/>
      <c r="I58" s="18"/>
      <c r="J58" s="18"/>
      <c r="K58" s="18"/>
      <c r="L58" s="18"/>
      <c r="M58" s="18"/>
      <c r="N58" s="4">
        <f t="shared" si="5"/>
        <v>0</v>
      </c>
      <c r="O58" s="7">
        <f t="shared" si="6"/>
      </c>
      <c r="P58" s="1">
        <f t="shared" si="7"/>
        <v>0</v>
      </c>
      <c r="Q58" s="1">
        <f t="shared" si="3"/>
        <v>46</v>
      </c>
    </row>
    <row r="59" spans="1:17" ht="14.25">
      <c r="A59" s="9">
        <v>57</v>
      </c>
      <c r="B59" s="9"/>
      <c r="C59" s="9"/>
      <c r="D59" s="18"/>
      <c r="E59" s="19"/>
      <c r="F59" s="18"/>
      <c r="G59" s="19"/>
      <c r="H59" s="18"/>
      <c r="I59" s="18"/>
      <c r="J59" s="18"/>
      <c r="K59" s="18"/>
      <c r="L59" s="18"/>
      <c r="M59" s="18"/>
      <c r="N59" s="4">
        <f t="shared" si="5"/>
        <v>0</v>
      </c>
      <c r="O59" s="7">
        <f t="shared" si="6"/>
      </c>
      <c r="P59" s="1">
        <f t="shared" si="7"/>
        <v>0</v>
      </c>
      <c r="Q59" s="1">
        <f t="shared" si="3"/>
        <v>46</v>
      </c>
    </row>
    <row r="60" spans="1:17" ht="14.25">
      <c r="A60" s="9">
        <v>58</v>
      </c>
      <c r="B60" s="9"/>
      <c r="C60" s="9"/>
      <c r="D60" s="18"/>
      <c r="E60" s="19"/>
      <c r="F60" s="18"/>
      <c r="G60" s="19"/>
      <c r="H60" s="18"/>
      <c r="I60" s="18"/>
      <c r="J60" s="18"/>
      <c r="K60" s="18"/>
      <c r="L60" s="18"/>
      <c r="M60" s="18"/>
      <c r="N60" s="4">
        <f t="shared" si="5"/>
        <v>0</v>
      </c>
      <c r="O60" s="7">
        <f t="shared" si="6"/>
      </c>
      <c r="P60" s="1">
        <f t="shared" si="7"/>
        <v>0</v>
      </c>
      <c r="Q60" s="1">
        <f t="shared" si="3"/>
        <v>46</v>
      </c>
    </row>
    <row r="61" spans="1:17" ht="14.25">
      <c r="A61" s="9">
        <v>59</v>
      </c>
      <c r="B61" s="9"/>
      <c r="C61" s="9"/>
      <c r="D61" s="18"/>
      <c r="E61" s="19"/>
      <c r="F61" s="18"/>
      <c r="G61" s="19"/>
      <c r="H61" s="18"/>
      <c r="I61" s="18"/>
      <c r="J61" s="18"/>
      <c r="K61" s="18"/>
      <c r="L61" s="18"/>
      <c r="M61" s="18"/>
      <c r="N61" s="4">
        <f t="shared" si="5"/>
        <v>0</v>
      </c>
      <c r="O61" s="7">
        <f t="shared" si="6"/>
      </c>
      <c r="P61" s="1">
        <f t="shared" si="7"/>
        <v>0</v>
      </c>
      <c r="Q61" s="1">
        <f t="shared" si="3"/>
        <v>46</v>
      </c>
    </row>
    <row r="62" spans="1:17" ht="14.25">
      <c r="A62" s="22"/>
      <c r="B62" s="22"/>
      <c r="C62" s="22"/>
      <c r="D62" s="18"/>
      <c r="E62" s="19"/>
      <c r="F62" s="18"/>
      <c r="G62" s="19"/>
      <c r="H62" s="18"/>
      <c r="I62" s="18"/>
      <c r="J62" s="18"/>
      <c r="K62" s="18"/>
      <c r="L62" s="18"/>
      <c r="M62" s="18"/>
      <c r="N62" s="4">
        <f t="shared" si="5"/>
        <v>0</v>
      </c>
      <c r="O62" s="7">
        <f t="shared" si="6"/>
      </c>
      <c r="P62" s="1">
        <f t="shared" si="7"/>
        <v>0</v>
      </c>
      <c r="Q62" s="1">
        <f t="shared" si="3"/>
        <v>46</v>
      </c>
    </row>
    <row r="63" spans="1:17" ht="21">
      <c r="A63" s="24" t="s">
        <v>104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Q63" s="1"/>
    </row>
    <row r="64" spans="1:17" ht="18">
      <c r="A64" s="2"/>
      <c r="B64" s="11" t="s">
        <v>3</v>
      </c>
      <c r="C64" s="11" t="s">
        <v>100</v>
      </c>
      <c r="D64" s="23" t="s">
        <v>93</v>
      </c>
      <c r="E64" s="23"/>
      <c r="F64" s="23" t="s">
        <v>94</v>
      </c>
      <c r="G64" s="23"/>
      <c r="H64" s="23" t="s">
        <v>95</v>
      </c>
      <c r="I64" s="23"/>
      <c r="J64" s="23" t="s">
        <v>96</v>
      </c>
      <c r="K64" s="23"/>
      <c r="L64" s="23" t="s">
        <v>97</v>
      </c>
      <c r="M64" s="23"/>
      <c r="N64" s="20" t="s">
        <v>98</v>
      </c>
      <c r="O64" s="20" t="s">
        <v>99</v>
      </c>
      <c r="Q64" s="1"/>
    </row>
    <row r="65" spans="1:17" ht="14.25">
      <c r="A65" s="9">
        <v>1</v>
      </c>
      <c r="B65" s="9" t="s">
        <v>61</v>
      </c>
      <c r="C65" s="9" t="s">
        <v>40</v>
      </c>
      <c r="D65" s="18">
        <v>16</v>
      </c>
      <c r="E65" s="19">
        <v>181.500024</v>
      </c>
      <c r="F65" s="18"/>
      <c r="G65" s="19"/>
      <c r="H65" s="18"/>
      <c r="I65" s="18"/>
      <c r="J65" s="18"/>
      <c r="K65" s="18"/>
      <c r="L65" s="18"/>
      <c r="M65" s="18"/>
      <c r="N65" s="4">
        <f t="shared" si="4"/>
        <v>16</v>
      </c>
      <c r="O65" s="7">
        <f aca="true" t="shared" si="8" ref="O65:O110">IF(B65="","",AVERAGE(E65,G65,I65,K65,M65))</f>
        <v>181.500024</v>
      </c>
      <c r="P65" s="1">
        <f aca="true" t="shared" si="9" ref="P65:P110">IF(B65="",0,N65+O65*0.000001)</f>
        <v>16.000181500024</v>
      </c>
      <c r="Q65" s="1">
        <f>RANK(P65,$P$65:$P$110)</f>
        <v>1</v>
      </c>
    </row>
    <row r="66" spans="1:17" ht="14.25">
      <c r="A66" s="9">
        <v>2</v>
      </c>
      <c r="B66" s="9" t="s">
        <v>62</v>
      </c>
      <c r="C66" s="9" t="s">
        <v>22</v>
      </c>
      <c r="D66" s="18">
        <v>13</v>
      </c>
      <c r="E66" s="19">
        <v>182.66669766666666</v>
      </c>
      <c r="F66" s="18"/>
      <c r="G66" s="19"/>
      <c r="H66" s="18"/>
      <c r="I66" s="18"/>
      <c r="J66" s="18"/>
      <c r="K66" s="18"/>
      <c r="L66" s="18"/>
      <c r="M66" s="18"/>
      <c r="N66" s="4">
        <f t="shared" si="4"/>
        <v>13</v>
      </c>
      <c r="O66" s="7">
        <f t="shared" si="8"/>
        <v>182.66669766666666</v>
      </c>
      <c r="P66" s="1">
        <f t="shared" si="9"/>
        <v>13.000182666697667</v>
      </c>
      <c r="Q66" s="1">
        <f aca="true" t="shared" si="10" ref="Q66:Q110">RANK(P66,$P$65:$P$110)</f>
        <v>2</v>
      </c>
    </row>
    <row r="67" spans="1:17" ht="14.25">
      <c r="A67" s="9">
        <v>3</v>
      </c>
      <c r="B67" s="9" t="s">
        <v>63</v>
      </c>
      <c r="C67" s="9" t="s">
        <v>47</v>
      </c>
      <c r="D67" s="18">
        <v>10</v>
      </c>
      <c r="E67" s="19">
        <v>175.33335333333335</v>
      </c>
      <c r="F67" s="18"/>
      <c r="G67" s="19"/>
      <c r="H67" s="18"/>
      <c r="I67" s="18"/>
      <c r="J67" s="18"/>
      <c r="K67" s="18"/>
      <c r="L67" s="18"/>
      <c r="M67" s="18"/>
      <c r="N67" s="4">
        <f t="shared" si="4"/>
        <v>10</v>
      </c>
      <c r="O67" s="7">
        <f t="shared" si="8"/>
        <v>175.33335333333335</v>
      </c>
      <c r="P67" s="1">
        <f t="shared" si="9"/>
        <v>10.000175333353333</v>
      </c>
      <c r="Q67" s="1">
        <f t="shared" si="10"/>
        <v>3</v>
      </c>
    </row>
    <row r="68" spans="1:17" ht="14.25">
      <c r="A68" s="9">
        <v>4</v>
      </c>
      <c r="B68" s="9" t="s">
        <v>64</v>
      </c>
      <c r="C68" s="9" t="s">
        <v>7</v>
      </c>
      <c r="D68" s="18">
        <v>8</v>
      </c>
      <c r="E68" s="19">
        <v>160.33333833333333</v>
      </c>
      <c r="F68" s="18"/>
      <c r="G68" s="19"/>
      <c r="H68" s="18"/>
      <c r="I68" s="18"/>
      <c r="J68" s="18"/>
      <c r="K68" s="18"/>
      <c r="L68" s="18"/>
      <c r="M68" s="18"/>
      <c r="N68" s="4">
        <f t="shared" si="4"/>
        <v>8</v>
      </c>
      <c r="O68" s="7">
        <f t="shared" si="8"/>
        <v>160.33333833333333</v>
      </c>
      <c r="P68" s="1">
        <f t="shared" si="9"/>
        <v>8.000160333338334</v>
      </c>
      <c r="Q68" s="1">
        <f t="shared" si="10"/>
        <v>4</v>
      </c>
    </row>
    <row r="69" spans="1:17" ht="14.25">
      <c r="A69" s="9">
        <v>5</v>
      </c>
      <c r="B69" s="9" t="s">
        <v>65</v>
      </c>
      <c r="C69" s="9" t="s">
        <v>66</v>
      </c>
      <c r="D69" s="18">
        <v>7</v>
      </c>
      <c r="E69" s="19">
        <v>158.16668866666666</v>
      </c>
      <c r="F69" s="18"/>
      <c r="G69" s="19"/>
      <c r="H69" s="18"/>
      <c r="I69" s="18"/>
      <c r="J69" s="18"/>
      <c r="K69" s="18"/>
      <c r="L69" s="18"/>
      <c r="M69" s="18"/>
      <c r="N69" s="4">
        <f t="shared" si="4"/>
        <v>7</v>
      </c>
      <c r="O69" s="7">
        <f t="shared" si="8"/>
        <v>158.16668866666666</v>
      </c>
      <c r="P69" s="1">
        <f t="shared" si="9"/>
        <v>7.000158166688666</v>
      </c>
      <c r="Q69" s="1">
        <f t="shared" si="10"/>
        <v>5</v>
      </c>
    </row>
    <row r="70" spans="1:17" ht="14.25">
      <c r="A70" s="9">
        <v>6</v>
      </c>
      <c r="B70" s="9" t="s">
        <v>67</v>
      </c>
      <c r="C70" s="9" t="s">
        <v>45</v>
      </c>
      <c r="D70" s="18">
        <v>6</v>
      </c>
      <c r="E70" s="19">
        <v>150.83336033333333</v>
      </c>
      <c r="F70" s="18"/>
      <c r="G70" s="19"/>
      <c r="H70" s="18"/>
      <c r="I70" s="18"/>
      <c r="J70" s="18"/>
      <c r="K70" s="18"/>
      <c r="L70" s="18"/>
      <c r="M70" s="18"/>
      <c r="N70" s="4">
        <f t="shared" si="4"/>
        <v>6</v>
      </c>
      <c r="O70" s="7">
        <f t="shared" si="8"/>
        <v>150.83336033333333</v>
      </c>
      <c r="P70" s="1">
        <f t="shared" si="9"/>
        <v>6.000150833360333</v>
      </c>
      <c r="Q70" s="1">
        <f t="shared" si="10"/>
        <v>6</v>
      </c>
    </row>
    <row r="71" spans="1:17" ht="14.25">
      <c r="A71" s="9">
        <v>7</v>
      </c>
      <c r="B71" s="9" t="s">
        <v>68</v>
      </c>
      <c r="C71" s="9" t="s">
        <v>7</v>
      </c>
      <c r="D71" s="18">
        <v>5</v>
      </c>
      <c r="E71" s="19">
        <v>178.500012</v>
      </c>
      <c r="F71" s="18"/>
      <c r="G71" s="19"/>
      <c r="H71" s="18"/>
      <c r="I71" s="18"/>
      <c r="J71" s="18"/>
      <c r="K71" s="18"/>
      <c r="L71" s="18"/>
      <c r="M71" s="18"/>
      <c r="N71" s="4">
        <f t="shared" si="4"/>
        <v>5</v>
      </c>
      <c r="O71" s="7">
        <f t="shared" si="8"/>
        <v>178.500012</v>
      </c>
      <c r="P71" s="1">
        <f t="shared" si="9"/>
        <v>5.000178500012</v>
      </c>
      <c r="Q71" s="1">
        <f t="shared" si="10"/>
        <v>7</v>
      </c>
    </row>
    <row r="72" spans="1:17" ht="14.25">
      <c r="A72" s="9">
        <v>8</v>
      </c>
      <c r="B72" s="9" t="s">
        <v>69</v>
      </c>
      <c r="C72" s="9" t="s">
        <v>5</v>
      </c>
      <c r="D72" s="18">
        <v>4</v>
      </c>
      <c r="E72" s="19">
        <v>172.66668966666666</v>
      </c>
      <c r="F72" s="18"/>
      <c r="G72" s="19"/>
      <c r="H72" s="18"/>
      <c r="I72" s="18"/>
      <c r="J72" s="18"/>
      <c r="K72" s="18"/>
      <c r="L72" s="18"/>
      <c r="M72" s="18"/>
      <c r="N72" s="4">
        <f t="shared" si="4"/>
        <v>4</v>
      </c>
      <c r="O72" s="7">
        <f t="shared" si="8"/>
        <v>172.66668966666666</v>
      </c>
      <c r="P72" s="1">
        <f t="shared" si="9"/>
        <v>4.000172666689667</v>
      </c>
      <c r="Q72" s="1">
        <f t="shared" si="10"/>
        <v>8</v>
      </c>
    </row>
    <row r="73" spans="1:17" ht="14.25">
      <c r="A73" s="9">
        <v>9</v>
      </c>
      <c r="B73" s="9" t="s">
        <v>70</v>
      </c>
      <c r="C73" s="9" t="s">
        <v>9</v>
      </c>
      <c r="D73" s="18">
        <v>3</v>
      </c>
      <c r="E73" s="19">
        <v>180.16666866666665</v>
      </c>
      <c r="F73" s="18"/>
      <c r="G73" s="19"/>
      <c r="H73" s="18"/>
      <c r="I73" s="18"/>
      <c r="J73" s="18"/>
      <c r="K73" s="18"/>
      <c r="L73" s="18"/>
      <c r="M73" s="18"/>
      <c r="N73" s="4">
        <f t="shared" si="4"/>
        <v>3</v>
      </c>
      <c r="O73" s="7">
        <f t="shared" si="8"/>
        <v>180.16666866666665</v>
      </c>
      <c r="P73" s="1">
        <f t="shared" si="9"/>
        <v>3.0001801666686667</v>
      </c>
      <c r="Q73" s="1">
        <f t="shared" si="10"/>
        <v>9</v>
      </c>
    </row>
    <row r="74" spans="1:17" ht="14.25">
      <c r="A74" s="9">
        <v>10</v>
      </c>
      <c r="B74" s="9" t="s">
        <v>71</v>
      </c>
      <c r="C74" s="9" t="s">
        <v>45</v>
      </c>
      <c r="D74" s="18">
        <v>2</v>
      </c>
      <c r="E74" s="19">
        <v>174.500029</v>
      </c>
      <c r="F74" s="18"/>
      <c r="G74" s="19"/>
      <c r="H74" s="18"/>
      <c r="I74" s="18"/>
      <c r="J74" s="18"/>
      <c r="K74" s="18"/>
      <c r="L74" s="18"/>
      <c r="M74" s="18"/>
      <c r="N74" s="4">
        <f t="shared" si="4"/>
        <v>2</v>
      </c>
      <c r="O74" s="7">
        <f t="shared" si="8"/>
        <v>174.500029</v>
      </c>
      <c r="P74" s="1">
        <f t="shared" si="9"/>
        <v>2.000174500029</v>
      </c>
      <c r="Q74" s="1">
        <f t="shared" si="10"/>
        <v>10</v>
      </c>
    </row>
    <row r="75" spans="1:17" ht="14.25">
      <c r="A75" s="9">
        <v>11</v>
      </c>
      <c r="B75" s="9" t="s">
        <v>72</v>
      </c>
      <c r="C75" s="9" t="s">
        <v>66</v>
      </c>
      <c r="D75" s="18">
        <v>1</v>
      </c>
      <c r="E75" s="19">
        <v>181.16668166666665</v>
      </c>
      <c r="F75" s="18"/>
      <c r="G75" s="19"/>
      <c r="H75" s="18"/>
      <c r="I75" s="18"/>
      <c r="J75" s="18"/>
      <c r="K75" s="18"/>
      <c r="L75" s="18"/>
      <c r="M75" s="18"/>
      <c r="N75" s="4">
        <f t="shared" si="4"/>
        <v>1</v>
      </c>
      <c r="O75" s="7">
        <f t="shared" si="8"/>
        <v>181.16668166666665</v>
      </c>
      <c r="P75" s="1">
        <f t="shared" si="9"/>
        <v>1.0001811666816667</v>
      </c>
      <c r="Q75" s="1">
        <f t="shared" si="10"/>
        <v>11</v>
      </c>
    </row>
    <row r="76" spans="1:17" ht="14.25">
      <c r="A76" s="9">
        <v>12</v>
      </c>
      <c r="B76" s="9" t="s">
        <v>73</v>
      </c>
      <c r="C76" s="9" t="s">
        <v>7</v>
      </c>
      <c r="D76" s="18">
        <v>1</v>
      </c>
      <c r="E76" s="19">
        <v>181.16667266666667</v>
      </c>
      <c r="F76" s="18"/>
      <c r="G76" s="19"/>
      <c r="H76" s="18"/>
      <c r="I76" s="18"/>
      <c r="J76" s="18"/>
      <c r="K76" s="18"/>
      <c r="L76" s="18"/>
      <c r="M76" s="18"/>
      <c r="N76" s="4">
        <f t="shared" si="4"/>
        <v>1</v>
      </c>
      <c r="O76" s="7">
        <f t="shared" si="8"/>
        <v>181.16667266666667</v>
      </c>
      <c r="P76" s="1">
        <f t="shared" si="9"/>
        <v>1.0001811666726668</v>
      </c>
      <c r="Q76" s="1">
        <f t="shared" si="10"/>
        <v>12</v>
      </c>
    </row>
    <row r="77" spans="1:17" ht="14.25">
      <c r="A77" s="9">
        <v>13</v>
      </c>
      <c r="B77" s="9" t="s">
        <v>74</v>
      </c>
      <c r="C77" s="9" t="s">
        <v>7</v>
      </c>
      <c r="D77" s="18">
        <v>0</v>
      </c>
      <c r="E77" s="19">
        <v>159.33334333333335</v>
      </c>
      <c r="F77" s="18"/>
      <c r="G77" s="19"/>
      <c r="H77" s="18"/>
      <c r="I77" s="18"/>
      <c r="J77" s="18"/>
      <c r="K77" s="18"/>
      <c r="L77" s="18"/>
      <c r="M77" s="18"/>
      <c r="N77" s="4">
        <f t="shared" si="4"/>
        <v>0</v>
      </c>
      <c r="O77" s="7">
        <f t="shared" si="8"/>
        <v>159.33334333333335</v>
      </c>
      <c r="P77" s="1">
        <f t="shared" si="9"/>
        <v>0.00015933334333333334</v>
      </c>
      <c r="Q77" s="1">
        <f t="shared" si="10"/>
        <v>18</v>
      </c>
    </row>
    <row r="78" spans="1:17" ht="14.25">
      <c r="A78" s="9">
        <v>14</v>
      </c>
      <c r="B78" s="9" t="s">
        <v>75</v>
      </c>
      <c r="C78" s="9" t="s">
        <v>47</v>
      </c>
      <c r="D78" s="18">
        <v>0</v>
      </c>
      <c r="E78" s="19">
        <v>179.16668566666667</v>
      </c>
      <c r="F78" s="18"/>
      <c r="G78" s="19"/>
      <c r="H78" s="18"/>
      <c r="I78" s="18"/>
      <c r="J78" s="18"/>
      <c r="K78" s="18"/>
      <c r="L78" s="18"/>
      <c r="M78" s="18"/>
      <c r="N78" s="4">
        <f t="shared" si="4"/>
        <v>0</v>
      </c>
      <c r="O78" s="7">
        <f t="shared" si="8"/>
        <v>179.16668566666667</v>
      </c>
      <c r="P78" s="1">
        <f t="shared" si="9"/>
        <v>0.00017916668566666665</v>
      </c>
      <c r="Q78" s="1">
        <f t="shared" si="10"/>
        <v>13</v>
      </c>
    </row>
    <row r="79" spans="1:17" ht="14.25">
      <c r="A79" s="9">
        <v>15</v>
      </c>
      <c r="B79" s="9" t="s">
        <v>76</v>
      </c>
      <c r="C79" s="9" t="s">
        <v>5</v>
      </c>
      <c r="D79" s="18">
        <v>0</v>
      </c>
      <c r="E79" s="19">
        <v>172.000026</v>
      </c>
      <c r="F79" s="18"/>
      <c r="G79" s="19"/>
      <c r="H79" s="18"/>
      <c r="I79" s="18"/>
      <c r="J79" s="18"/>
      <c r="K79" s="18"/>
      <c r="L79" s="18"/>
      <c r="M79" s="18"/>
      <c r="N79" s="4">
        <f t="shared" si="4"/>
        <v>0</v>
      </c>
      <c r="O79" s="7">
        <f t="shared" si="8"/>
        <v>172.000026</v>
      </c>
      <c r="P79" s="1">
        <f t="shared" si="9"/>
        <v>0.00017200002599999998</v>
      </c>
      <c r="Q79" s="1">
        <f t="shared" si="10"/>
        <v>14</v>
      </c>
    </row>
    <row r="80" spans="1:17" ht="14.25">
      <c r="A80" s="9">
        <v>16</v>
      </c>
      <c r="B80" s="9" t="s">
        <v>77</v>
      </c>
      <c r="C80" s="9" t="s">
        <v>22</v>
      </c>
      <c r="D80" s="18">
        <v>0</v>
      </c>
      <c r="E80" s="19">
        <v>171.83335033333336</v>
      </c>
      <c r="F80" s="18"/>
      <c r="G80" s="19"/>
      <c r="H80" s="18"/>
      <c r="I80" s="18"/>
      <c r="J80" s="18"/>
      <c r="K80" s="18"/>
      <c r="L80" s="18"/>
      <c r="M80" s="18"/>
      <c r="N80" s="4">
        <f t="shared" si="4"/>
        <v>0</v>
      </c>
      <c r="O80" s="7">
        <f t="shared" si="8"/>
        <v>171.83335033333336</v>
      </c>
      <c r="P80" s="1">
        <f t="shared" si="9"/>
        <v>0.00017183335033333334</v>
      </c>
      <c r="Q80" s="1">
        <f t="shared" si="10"/>
        <v>15</v>
      </c>
    </row>
    <row r="81" spans="1:17" ht="14.25">
      <c r="A81" s="9">
        <v>17</v>
      </c>
      <c r="B81" s="9" t="s">
        <v>78</v>
      </c>
      <c r="C81" s="9" t="s">
        <v>35</v>
      </c>
      <c r="D81" s="18">
        <v>0</v>
      </c>
      <c r="E81" s="19">
        <v>165.000028</v>
      </c>
      <c r="F81" s="18"/>
      <c r="G81" s="19"/>
      <c r="H81" s="18"/>
      <c r="I81" s="18"/>
      <c r="J81" s="18"/>
      <c r="K81" s="18"/>
      <c r="L81" s="18"/>
      <c r="M81" s="18"/>
      <c r="N81" s="4">
        <f t="shared" si="4"/>
        <v>0</v>
      </c>
      <c r="O81" s="7">
        <f t="shared" si="8"/>
        <v>165.000028</v>
      </c>
      <c r="P81" s="1">
        <f t="shared" si="9"/>
        <v>0.00016500002799999997</v>
      </c>
      <c r="Q81" s="1">
        <f t="shared" si="10"/>
        <v>16</v>
      </c>
    </row>
    <row r="82" spans="1:17" ht="14.25">
      <c r="A82" s="9">
        <v>18</v>
      </c>
      <c r="B82" s="9" t="s">
        <v>79</v>
      </c>
      <c r="C82" s="9" t="s">
        <v>66</v>
      </c>
      <c r="D82" s="18">
        <v>0</v>
      </c>
      <c r="E82" s="19">
        <v>159.66668066666665</v>
      </c>
      <c r="F82" s="18"/>
      <c r="G82" s="19"/>
      <c r="H82" s="18"/>
      <c r="I82" s="18"/>
      <c r="J82" s="18"/>
      <c r="K82" s="18"/>
      <c r="L82" s="18"/>
      <c r="M82" s="18"/>
      <c r="N82" s="4">
        <f t="shared" si="4"/>
        <v>0</v>
      </c>
      <c r="O82" s="7">
        <f t="shared" si="8"/>
        <v>159.66668066666665</v>
      </c>
      <c r="P82" s="1">
        <f t="shared" si="9"/>
        <v>0.00015966668066666665</v>
      </c>
      <c r="Q82" s="1">
        <f t="shared" si="10"/>
        <v>17</v>
      </c>
    </row>
    <row r="83" spans="1:17" ht="14.25">
      <c r="A83" s="9">
        <v>19</v>
      </c>
      <c r="B83" s="9" t="s">
        <v>80</v>
      </c>
      <c r="C83" s="9" t="s">
        <v>7</v>
      </c>
      <c r="D83" s="18">
        <v>0</v>
      </c>
      <c r="E83" s="19">
        <v>158.66666766666665</v>
      </c>
      <c r="F83" s="18"/>
      <c r="G83" s="19"/>
      <c r="H83" s="18"/>
      <c r="I83" s="18"/>
      <c r="J83" s="18"/>
      <c r="K83" s="18"/>
      <c r="L83" s="18"/>
      <c r="M83" s="18"/>
      <c r="N83" s="4">
        <f t="shared" si="4"/>
        <v>0</v>
      </c>
      <c r="O83" s="7">
        <f t="shared" si="8"/>
        <v>158.66666766666665</v>
      </c>
      <c r="P83" s="1">
        <f t="shared" si="9"/>
        <v>0.00015866666766666665</v>
      </c>
      <c r="Q83" s="1">
        <f t="shared" si="10"/>
        <v>19</v>
      </c>
    </row>
    <row r="84" spans="1:17" ht="14.25">
      <c r="A84" s="9">
        <v>20</v>
      </c>
      <c r="B84" s="9" t="s">
        <v>81</v>
      </c>
      <c r="C84" s="9" t="s">
        <v>9</v>
      </c>
      <c r="D84" s="18">
        <v>0</v>
      </c>
      <c r="E84" s="19">
        <v>158.500018</v>
      </c>
      <c r="F84" s="18"/>
      <c r="G84" s="19"/>
      <c r="H84" s="18"/>
      <c r="I84" s="18"/>
      <c r="J84" s="18"/>
      <c r="K84" s="18"/>
      <c r="L84" s="18"/>
      <c r="M84" s="18"/>
      <c r="N84" s="4">
        <f aca="true" t="shared" si="11" ref="N84:N110">SUM(D84,F84,H84,J84,L84)</f>
        <v>0</v>
      </c>
      <c r="O84" s="7">
        <f t="shared" si="8"/>
        <v>158.500018</v>
      </c>
      <c r="P84" s="1">
        <f t="shared" si="9"/>
        <v>0.000158500018</v>
      </c>
      <c r="Q84" s="1">
        <f t="shared" si="10"/>
        <v>20</v>
      </c>
    </row>
    <row r="85" spans="1:17" ht="14.25">
      <c r="A85" s="9">
        <v>21</v>
      </c>
      <c r="B85" s="9" t="s">
        <v>82</v>
      </c>
      <c r="C85" s="9" t="s">
        <v>7</v>
      </c>
      <c r="D85" s="18">
        <v>0</v>
      </c>
      <c r="E85" s="19">
        <v>158.33333633333334</v>
      </c>
      <c r="F85" s="18"/>
      <c r="G85" s="19"/>
      <c r="H85" s="18"/>
      <c r="I85" s="18"/>
      <c r="J85" s="18"/>
      <c r="K85" s="18"/>
      <c r="L85" s="18"/>
      <c r="M85" s="18"/>
      <c r="N85" s="4">
        <f t="shared" si="11"/>
        <v>0</v>
      </c>
      <c r="O85" s="7">
        <f t="shared" si="8"/>
        <v>158.33333633333334</v>
      </c>
      <c r="P85" s="1">
        <f t="shared" si="9"/>
        <v>0.00015833333633333334</v>
      </c>
      <c r="Q85" s="1">
        <f t="shared" si="10"/>
        <v>21</v>
      </c>
    </row>
    <row r="86" spans="1:17" ht="14.25">
      <c r="A86" s="9">
        <v>22</v>
      </c>
      <c r="B86" s="9" t="s">
        <v>83</v>
      </c>
      <c r="C86" s="9" t="s">
        <v>7</v>
      </c>
      <c r="D86" s="18">
        <v>0</v>
      </c>
      <c r="E86" s="19">
        <v>157.00003</v>
      </c>
      <c r="F86" s="18"/>
      <c r="G86" s="19"/>
      <c r="H86" s="18"/>
      <c r="I86" s="18"/>
      <c r="J86" s="18"/>
      <c r="K86" s="18"/>
      <c r="L86" s="18"/>
      <c r="M86" s="18"/>
      <c r="N86" s="4">
        <f t="shared" si="11"/>
        <v>0</v>
      </c>
      <c r="O86" s="7">
        <f t="shared" si="8"/>
        <v>157.00003</v>
      </c>
      <c r="P86" s="1">
        <f t="shared" si="9"/>
        <v>0.00015700003</v>
      </c>
      <c r="Q86" s="1">
        <f t="shared" si="10"/>
        <v>22</v>
      </c>
    </row>
    <row r="87" spans="1:17" ht="14.25">
      <c r="A87" s="9">
        <v>23</v>
      </c>
      <c r="B87" s="9" t="s">
        <v>84</v>
      </c>
      <c r="C87" s="9" t="s">
        <v>66</v>
      </c>
      <c r="D87" s="18">
        <v>0</v>
      </c>
      <c r="E87" s="19">
        <v>155.66668266666665</v>
      </c>
      <c r="F87" s="18"/>
      <c r="G87" s="19"/>
      <c r="H87" s="18"/>
      <c r="I87" s="18"/>
      <c r="J87" s="18"/>
      <c r="K87" s="18"/>
      <c r="L87" s="18"/>
      <c r="M87" s="18"/>
      <c r="N87" s="4">
        <f t="shared" si="11"/>
        <v>0</v>
      </c>
      <c r="O87" s="7">
        <f t="shared" si="8"/>
        <v>155.66668266666665</v>
      </c>
      <c r="P87" s="1">
        <f t="shared" si="9"/>
        <v>0.00015566668266666663</v>
      </c>
      <c r="Q87" s="1">
        <f t="shared" si="10"/>
        <v>23</v>
      </c>
    </row>
    <row r="88" spans="1:17" ht="14.25">
      <c r="A88" s="9">
        <v>24</v>
      </c>
      <c r="B88" s="9" t="s">
        <v>85</v>
      </c>
      <c r="C88" s="9" t="s">
        <v>7</v>
      </c>
      <c r="D88" s="18">
        <v>0</v>
      </c>
      <c r="E88" s="19">
        <v>150.16667466666667</v>
      </c>
      <c r="F88" s="18"/>
      <c r="G88" s="19"/>
      <c r="H88" s="18"/>
      <c r="I88" s="18"/>
      <c r="J88" s="18"/>
      <c r="K88" s="18"/>
      <c r="L88" s="18"/>
      <c r="M88" s="18"/>
      <c r="N88" s="4">
        <f t="shared" si="11"/>
        <v>0</v>
      </c>
      <c r="O88" s="7">
        <f t="shared" si="8"/>
        <v>150.16667466666667</v>
      </c>
      <c r="P88" s="1">
        <f t="shared" si="9"/>
        <v>0.00015016667466666666</v>
      </c>
      <c r="Q88" s="1">
        <f t="shared" si="10"/>
        <v>24</v>
      </c>
    </row>
    <row r="89" spans="1:17" ht="14.25">
      <c r="A89" s="9">
        <v>25</v>
      </c>
      <c r="B89" s="9" t="s">
        <v>86</v>
      </c>
      <c r="C89" s="9" t="s">
        <v>9</v>
      </c>
      <c r="D89" s="18">
        <v>0</v>
      </c>
      <c r="E89" s="19">
        <v>149.16667366666667</v>
      </c>
      <c r="F89" s="18"/>
      <c r="G89" s="19"/>
      <c r="H89" s="18"/>
      <c r="I89" s="18"/>
      <c r="J89" s="18"/>
      <c r="K89" s="18"/>
      <c r="L89" s="18"/>
      <c r="M89" s="18"/>
      <c r="N89" s="4">
        <f t="shared" si="11"/>
        <v>0</v>
      </c>
      <c r="O89" s="7">
        <f t="shared" si="8"/>
        <v>149.16667366666667</v>
      </c>
      <c r="P89" s="1">
        <f t="shared" si="9"/>
        <v>0.00014916667366666667</v>
      </c>
      <c r="Q89" s="1">
        <f t="shared" si="10"/>
        <v>25</v>
      </c>
    </row>
    <row r="90" spans="1:17" ht="14.25">
      <c r="A90" s="9">
        <v>26</v>
      </c>
      <c r="B90" s="9" t="s">
        <v>87</v>
      </c>
      <c r="C90" s="9" t="s">
        <v>7</v>
      </c>
      <c r="D90" s="18">
        <v>0</v>
      </c>
      <c r="E90" s="19">
        <v>148.66667766666666</v>
      </c>
      <c r="F90" s="18"/>
      <c r="G90" s="19"/>
      <c r="H90" s="18"/>
      <c r="I90" s="18"/>
      <c r="J90" s="18"/>
      <c r="K90" s="18"/>
      <c r="L90" s="18"/>
      <c r="M90" s="18"/>
      <c r="N90" s="4">
        <f t="shared" si="11"/>
        <v>0</v>
      </c>
      <c r="O90" s="7">
        <f t="shared" si="8"/>
        <v>148.66667766666666</v>
      </c>
      <c r="P90" s="1">
        <f t="shared" si="9"/>
        <v>0.00014866667766666664</v>
      </c>
      <c r="Q90" s="1">
        <f t="shared" si="10"/>
        <v>26</v>
      </c>
    </row>
    <row r="91" spans="1:17" ht="14.25">
      <c r="A91" s="9">
        <v>27</v>
      </c>
      <c r="B91" s="9" t="s">
        <v>88</v>
      </c>
      <c r="C91" s="9" t="s">
        <v>7</v>
      </c>
      <c r="D91" s="18">
        <v>0</v>
      </c>
      <c r="E91" s="19">
        <v>147.16667566666666</v>
      </c>
      <c r="F91" s="18"/>
      <c r="G91" s="19"/>
      <c r="H91" s="18"/>
      <c r="I91" s="18"/>
      <c r="J91" s="18"/>
      <c r="K91" s="18"/>
      <c r="L91" s="18"/>
      <c r="M91" s="18"/>
      <c r="N91" s="4">
        <f t="shared" si="11"/>
        <v>0</v>
      </c>
      <c r="O91" s="7">
        <f t="shared" si="8"/>
        <v>147.16667566666666</v>
      </c>
      <c r="P91" s="1">
        <f t="shared" si="9"/>
        <v>0.00014716667566666667</v>
      </c>
      <c r="Q91" s="1">
        <f t="shared" si="10"/>
        <v>27</v>
      </c>
    </row>
    <row r="92" spans="1:17" ht="14.25">
      <c r="A92" s="9">
        <v>28</v>
      </c>
      <c r="B92" s="9" t="s">
        <v>89</v>
      </c>
      <c r="C92" s="9" t="s">
        <v>7</v>
      </c>
      <c r="D92" s="18">
        <v>0</v>
      </c>
      <c r="E92" s="19">
        <v>146.33334633333334</v>
      </c>
      <c r="F92" s="18"/>
      <c r="G92" s="19"/>
      <c r="H92" s="18"/>
      <c r="I92" s="18"/>
      <c r="J92" s="18"/>
      <c r="K92" s="18"/>
      <c r="L92" s="18"/>
      <c r="M92" s="18"/>
      <c r="N92" s="4">
        <f t="shared" si="11"/>
        <v>0</v>
      </c>
      <c r="O92" s="7">
        <f t="shared" si="8"/>
        <v>146.33334633333334</v>
      </c>
      <c r="P92" s="1">
        <f t="shared" si="9"/>
        <v>0.00014633334633333333</v>
      </c>
      <c r="Q92" s="1">
        <f t="shared" si="10"/>
        <v>28</v>
      </c>
    </row>
    <row r="93" spans="1:17" ht="14.25">
      <c r="A93" s="9">
        <v>29</v>
      </c>
      <c r="B93" s="4" t="s">
        <v>90</v>
      </c>
      <c r="C93" s="4" t="s">
        <v>5</v>
      </c>
      <c r="D93" s="18">
        <v>0</v>
      </c>
      <c r="E93" s="19">
        <v>137.66669166666665</v>
      </c>
      <c r="F93" s="18"/>
      <c r="G93" s="19"/>
      <c r="H93" s="18"/>
      <c r="I93" s="18"/>
      <c r="J93" s="18"/>
      <c r="K93" s="18"/>
      <c r="L93" s="18"/>
      <c r="M93" s="18"/>
      <c r="N93" s="4">
        <f t="shared" si="11"/>
        <v>0</v>
      </c>
      <c r="O93" s="7">
        <f t="shared" si="8"/>
        <v>137.66669166666665</v>
      </c>
      <c r="P93" s="1">
        <f t="shared" si="9"/>
        <v>0.00013766669166666664</v>
      </c>
      <c r="Q93" s="1">
        <f t="shared" si="10"/>
        <v>29</v>
      </c>
    </row>
    <row r="94" spans="1:17" ht="14.25">
      <c r="A94" s="9">
        <v>30</v>
      </c>
      <c r="B94" s="4" t="s">
        <v>91</v>
      </c>
      <c r="C94" s="4" t="s">
        <v>7</v>
      </c>
      <c r="D94" s="18">
        <v>0</v>
      </c>
      <c r="E94" s="19">
        <v>126.66667066666668</v>
      </c>
      <c r="F94" s="18"/>
      <c r="G94" s="19"/>
      <c r="H94" s="18"/>
      <c r="I94" s="18"/>
      <c r="J94" s="18"/>
      <c r="K94" s="18"/>
      <c r="L94" s="18"/>
      <c r="M94" s="18"/>
      <c r="N94" s="4">
        <f t="shared" si="11"/>
        <v>0</v>
      </c>
      <c r="O94" s="7">
        <f t="shared" si="8"/>
        <v>126.66667066666668</v>
      </c>
      <c r="P94" s="1">
        <f t="shared" si="9"/>
        <v>0.00012666667066666668</v>
      </c>
      <c r="Q94" s="1">
        <f t="shared" si="10"/>
        <v>30</v>
      </c>
    </row>
    <row r="95" spans="1:17" ht="14.25">
      <c r="A95" s="9">
        <v>31</v>
      </c>
      <c r="B95" s="4" t="s">
        <v>92</v>
      </c>
      <c r="C95" s="4" t="s">
        <v>7</v>
      </c>
      <c r="D95" s="18">
        <v>0</v>
      </c>
      <c r="E95" s="19">
        <v>124.83335433333333</v>
      </c>
      <c r="F95" s="18"/>
      <c r="G95" s="19"/>
      <c r="H95" s="18"/>
      <c r="I95" s="18"/>
      <c r="J95" s="18"/>
      <c r="K95" s="18"/>
      <c r="L95" s="18"/>
      <c r="M95" s="18"/>
      <c r="N95" s="4">
        <f t="shared" si="11"/>
        <v>0</v>
      </c>
      <c r="O95" s="7">
        <f t="shared" si="8"/>
        <v>124.83335433333333</v>
      </c>
      <c r="P95" s="1">
        <f t="shared" si="9"/>
        <v>0.00012483335433333332</v>
      </c>
      <c r="Q95" s="1">
        <f t="shared" si="10"/>
        <v>31</v>
      </c>
    </row>
    <row r="96" spans="1:17" ht="14.25">
      <c r="A96" s="9">
        <v>32</v>
      </c>
      <c r="B96" s="4"/>
      <c r="C96" s="4"/>
      <c r="D96" s="18"/>
      <c r="E96" s="19"/>
      <c r="F96" s="18"/>
      <c r="G96" s="19"/>
      <c r="H96" s="18"/>
      <c r="I96" s="18"/>
      <c r="J96" s="18"/>
      <c r="K96" s="18"/>
      <c r="L96" s="18"/>
      <c r="M96" s="18"/>
      <c r="N96" s="4">
        <f t="shared" si="11"/>
        <v>0</v>
      </c>
      <c r="O96" s="7">
        <f t="shared" si="8"/>
      </c>
      <c r="P96" s="1">
        <f t="shared" si="9"/>
        <v>0</v>
      </c>
      <c r="Q96" s="1">
        <f t="shared" si="10"/>
        <v>32</v>
      </c>
    </row>
    <row r="97" spans="1:17" ht="14.25">
      <c r="A97" s="9">
        <v>33</v>
      </c>
      <c r="B97" s="4"/>
      <c r="C97" s="4"/>
      <c r="D97" s="18"/>
      <c r="E97" s="19"/>
      <c r="F97" s="18"/>
      <c r="G97" s="19"/>
      <c r="H97" s="18"/>
      <c r="I97" s="18"/>
      <c r="J97" s="18"/>
      <c r="K97" s="18"/>
      <c r="L97" s="18"/>
      <c r="M97" s="18"/>
      <c r="N97" s="4">
        <f t="shared" si="11"/>
        <v>0</v>
      </c>
      <c r="O97" s="7">
        <f t="shared" si="8"/>
      </c>
      <c r="P97" s="1">
        <f t="shared" si="9"/>
        <v>0</v>
      </c>
      <c r="Q97" s="1">
        <f t="shared" si="10"/>
        <v>32</v>
      </c>
    </row>
    <row r="98" spans="1:17" ht="14.25">
      <c r="A98" s="9">
        <v>34</v>
      </c>
      <c r="B98" s="4"/>
      <c r="C98" s="4"/>
      <c r="D98" s="18"/>
      <c r="E98" s="19"/>
      <c r="F98" s="18"/>
      <c r="G98" s="19"/>
      <c r="H98" s="18"/>
      <c r="I98" s="18"/>
      <c r="J98" s="18"/>
      <c r="K98" s="18"/>
      <c r="L98" s="18"/>
      <c r="M98" s="18"/>
      <c r="N98" s="4">
        <f t="shared" si="11"/>
        <v>0</v>
      </c>
      <c r="O98" s="7">
        <f t="shared" si="8"/>
      </c>
      <c r="P98" s="1">
        <f t="shared" si="9"/>
        <v>0</v>
      </c>
      <c r="Q98" s="1">
        <f t="shared" si="10"/>
        <v>32</v>
      </c>
    </row>
    <row r="99" spans="1:17" ht="14.25">
      <c r="A99" s="9">
        <v>35</v>
      </c>
      <c r="B99" s="4"/>
      <c r="C99" s="4"/>
      <c r="D99" s="18"/>
      <c r="E99" s="19"/>
      <c r="F99" s="18"/>
      <c r="G99" s="19"/>
      <c r="H99" s="18"/>
      <c r="I99" s="18"/>
      <c r="J99" s="18"/>
      <c r="K99" s="18"/>
      <c r="L99" s="18"/>
      <c r="M99" s="18"/>
      <c r="N99" s="4">
        <f t="shared" si="11"/>
        <v>0</v>
      </c>
      <c r="O99" s="7">
        <f t="shared" si="8"/>
      </c>
      <c r="P99" s="1">
        <f t="shared" si="9"/>
        <v>0</v>
      </c>
      <c r="Q99" s="1">
        <f t="shared" si="10"/>
        <v>32</v>
      </c>
    </row>
    <row r="100" spans="1:17" ht="14.25">
      <c r="A100" s="9">
        <v>36</v>
      </c>
      <c r="B100" s="4"/>
      <c r="C100" s="4"/>
      <c r="D100" s="18"/>
      <c r="E100" s="19"/>
      <c r="F100" s="18"/>
      <c r="G100" s="19"/>
      <c r="H100" s="18"/>
      <c r="I100" s="18"/>
      <c r="J100" s="18"/>
      <c r="K100" s="18"/>
      <c r="L100" s="18"/>
      <c r="M100" s="18"/>
      <c r="N100" s="4">
        <f t="shared" si="11"/>
        <v>0</v>
      </c>
      <c r="O100" s="7">
        <f t="shared" si="8"/>
      </c>
      <c r="P100" s="1">
        <f t="shared" si="9"/>
        <v>0</v>
      </c>
      <c r="Q100" s="1">
        <f t="shared" si="10"/>
        <v>32</v>
      </c>
    </row>
    <row r="101" spans="1:17" ht="14.25">
      <c r="A101" s="9">
        <v>37</v>
      </c>
      <c r="B101" s="4"/>
      <c r="C101" s="4"/>
      <c r="D101" s="18"/>
      <c r="E101" s="19"/>
      <c r="F101" s="18"/>
      <c r="G101" s="19"/>
      <c r="H101" s="18"/>
      <c r="I101" s="18"/>
      <c r="J101" s="18"/>
      <c r="K101" s="18"/>
      <c r="L101" s="18"/>
      <c r="M101" s="18"/>
      <c r="N101" s="4">
        <f t="shared" si="11"/>
        <v>0</v>
      </c>
      <c r="O101" s="7">
        <f t="shared" si="8"/>
      </c>
      <c r="P101" s="1">
        <f t="shared" si="9"/>
        <v>0</v>
      </c>
      <c r="Q101" s="1">
        <f t="shared" si="10"/>
        <v>32</v>
      </c>
    </row>
    <row r="102" spans="1:17" ht="14.25">
      <c r="A102" s="9">
        <v>38</v>
      </c>
      <c r="B102" s="4"/>
      <c r="C102" s="4"/>
      <c r="D102" s="18"/>
      <c r="E102" s="19"/>
      <c r="F102" s="18"/>
      <c r="G102" s="19"/>
      <c r="H102" s="18"/>
      <c r="I102" s="18"/>
      <c r="J102" s="18"/>
      <c r="K102" s="18"/>
      <c r="L102" s="18"/>
      <c r="M102" s="18"/>
      <c r="N102" s="4">
        <f t="shared" si="11"/>
        <v>0</v>
      </c>
      <c r="O102" s="7">
        <f t="shared" si="8"/>
      </c>
      <c r="P102" s="1">
        <f t="shared" si="9"/>
        <v>0</v>
      </c>
      <c r="Q102" s="1">
        <f t="shared" si="10"/>
        <v>32</v>
      </c>
    </row>
    <row r="103" spans="1:17" ht="14.25">
      <c r="A103" s="9">
        <v>39</v>
      </c>
      <c r="B103" s="4"/>
      <c r="C103" s="4"/>
      <c r="D103" s="18"/>
      <c r="E103" s="19"/>
      <c r="F103" s="18"/>
      <c r="G103" s="19"/>
      <c r="H103" s="18"/>
      <c r="I103" s="18"/>
      <c r="J103" s="18"/>
      <c r="K103" s="18"/>
      <c r="L103" s="18"/>
      <c r="M103" s="18"/>
      <c r="N103" s="4">
        <f t="shared" si="11"/>
        <v>0</v>
      </c>
      <c r="O103" s="7">
        <f t="shared" si="8"/>
      </c>
      <c r="P103" s="1">
        <f t="shared" si="9"/>
        <v>0</v>
      </c>
      <c r="Q103" s="1">
        <f t="shared" si="10"/>
        <v>32</v>
      </c>
    </row>
    <row r="104" spans="1:17" ht="14.25">
      <c r="A104" s="9">
        <v>40</v>
      </c>
      <c r="B104" s="4"/>
      <c r="C104" s="4"/>
      <c r="D104" s="18"/>
      <c r="E104" s="19"/>
      <c r="F104" s="18"/>
      <c r="G104" s="19"/>
      <c r="H104" s="18"/>
      <c r="I104" s="18"/>
      <c r="J104" s="18"/>
      <c r="K104" s="18"/>
      <c r="L104" s="18"/>
      <c r="M104" s="18"/>
      <c r="N104" s="4">
        <f t="shared" si="11"/>
        <v>0</v>
      </c>
      <c r="O104" s="7">
        <f t="shared" si="8"/>
      </c>
      <c r="P104" s="1">
        <f t="shared" si="9"/>
        <v>0</v>
      </c>
      <c r="Q104" s="1">
        <f t="shared" si="10"/>
        <v>32</v>
      </c>
    </row>
    <row r="105" spans="1:17" ht="14.25">
      <c r="A105" s="9">
        <v>41</v>
      </c>
      <c r="B105" s="4"/>
      <c r="C105" s="4"/>
      <c r="D105" s="18"/>
      <c r="E105" s="19"/>
      <c r="F105" s="18"/>
      <c r="G105" s="19"/>
      <c r="H105" s="18"/>
      <c r="I105" s="18"/>
      <c r="J105" s="18"/>
      <c r="K105" s="18"/>
      <c r="L105" s="18"/>
      <c r="M105" s="18"/>
      <c r="N105" s="4">
        <f t="shared" si="11"/>
        <v>0</v>
      </c>
      <c r="O105" s="7">
        <f t="shared" si="8"/>
      </c>
      <c r="P105" s="1">
        <f t="shared" si="9"/>
        <v>0</v>
      </c>
      <c r="Q105" s="1">
        <f t="shared" si="10"/>
        <v>32</v>
      </c>
    </row>
    <row r="106" spans="1:17" ht="14.25">
      <c r="A106" s="9">
        <v>42</v>
      </c>
      <c r="B106" s="4"/>
      <c r="C106" s="4"/>
      <c r="D106" s="18"/>
      <c r="E106" s="19"/>
      <c r="F106" s="18"/>
      <c r="G106" s="19"/>
      <c r="H106" s="18"/>
      <c r="I106" s="18"/>
      <c r="J106" s="18"/>
      <c r="K106" s="18"/>
      <c r="L106" s="18"/>
      <c r="M106" s="18"/>
      <c r="N106" s="4">
        <f t="shared" si="11"/>
        <v>0</v>
      </c>
      <c r="O106" s="7">
        <f t="shared" si="8"/>
      </c>
      <c r="P106" s="1">
        <f t="shared" si="9"/>
        <v>0</v>
      </c>
      <c r="Q106" s="1">
        <f t="shared" si="10"/>
        <v>32</v>
      </c>
    </row>
    <row r="107" spans="1:17" ht="14.25">
      <c r="A107" s="9">
        <v>43</v>
      </c>
      <c r="B107" s="4"/>
      <c r="C107" s="4"/>
      <c r="D107" s="18"/>
      <c r="E107" s="19"/>
      <c r="F107" s="18"/>
      <c r="G107" s="19"/>
      <c r="H107" s="18"/>
      <c r="I107" s="18"/>
      <c r="J107" s="18"/>
      <c r="K107" s="18"/>
      <c r="L107" s="18"/>
      <c r="M107" s="18"/>
      <c r="N107" s="4">
        <f t="shared" si="11"/>
        <v>0</v>
      </c>
      <c r="O107" s="7">
        <f t="shared" si="8"/>
      </c>
      <c r="P107" s="1">
        <f t="shared" si="9"/>
        <v>0</v>
      </c>
      <c r="Q107" s="1">
        <f t="shared" si="10"/>
        <v>32</v>
      </c>
    </row>
    <row r="108" spans="1:17" ht="14.25">
      <c r="A108" s="9">
        <v>44</v>
      </c>
      <c r="B108" s="4"/>
      <c r="C108" s="4"/>
      <c r="D108" s="18"/>
      <c r="E108" s="19"/>
      <c r="F108" s="18"/>
      <c r="G108" s="19"/>
      <c r="H108" s="18"/>
      <c r="I108" s="18"/>
      <c r="J108" s="18"/>
      <c r="K108" s="18"/>
      <c r="L108" s="18"/>
      <c r="M108" s="18"/>
      <c r="N108" s="4">
        <f t="shared" si="11"/>
        <v>0</v>
      </c>
      <c r="O108" s="7">
        <f t="shared" si="8"/>
      </c>
      <c r="P108" s="1">
        <f t="shared" si="9"/>
        <v>0</v>
      </c>
      <c r="Q108" s="1">
        <f t="shared" si="10"/>
        <v>32</v>
      </c>
    </row>
    <row r="109" spans="1:17" ht="14.25">
      <c r="A109" s="9">
        <v>45</v>
      </c>
      <c r="B109" s="4"/>
      <c r="C109" s="4"/>
      <c r="D109" s="18"/>
      <c r="E109" s="19"/>
      <c r="F109" s="18"/>
      <c r="G109" s="19"/>
      <c r="H109" s="18"/>
      <c r="I109" s="18"/>
      <c r="J109" s="18"/>
      <c r="K109" s="18"/>
      <c r="L109" s="18"/>
      <c r="M109" s="18"/>
      <c r="N109" s="4">
        <f t="shared" si="11"/>
        <v>0</v>
      </c>
      <c r="O109" s="7">
        <f t="shared" si="8"/>
      </c>
      <c r="P109" s="1">
        <f t="shared" si="9"/>
        <v>0</v>
      </c>
      <c r="Q109" s="1">
        <f t="shared" si="10"/>
        <v>32</v>
      </c>
    </row>
    <row r="110" spans="1:17" ht="14.25">
      <c r="A110" s="9">
        <v>46</v>
      </c>
      <c r="B110" s="4"/>
      <c r="C110" s="4"/>
      <c r="D110" s="18"/>
      <c r="E110" s="19"/>
      <c r="F110" s="18"/>
      <c r="G110" s="19"/>
      <c r="H110" s="18"/>
      <c r="I110" s="18"/>
      <c r="J110" s="18"/>
      <c r="K110" s="18"/>
      <c r="L110" s="18"/>
      <c r="M110" s="18"/>
      <c r="N110" s="4">
        <f t="shared" si="11"/>
        <v>0</v>
      </c>
      <c r="O110" s="7">
        <f t="shared" si="8"/>
      </c>
      <c r="P110" s="1">
        <f t="shared" si="9"/>
        <v>0</v>
      </c>
      <c r="Q110" s="1">
        <f t="shared" si="10"/>
        <v>32</v>
      </c>
    </row>
  </sheetData>
  <sheetProtection/>
  <mergeCells count="12">
    <mergeCell ref="D2:E2"/>
    <mergeCell ref="F2:G2"/>
    <mergeCell ref="H2:I2"/>
    <mergeCell ref="J2:K2"/>
    <mergeCell ref="L2:M2"/>
    <mergeCell ref="A1:O1"/>
    <mergeCell ref="D64:E64"/>
    <mergeCell ref="F64:G64"/>
    <mergeCell ref="H64:I64"/>
    <mergeCell ref="J64:K64"/>
    <mergeCell ref="L64:M64"/>
    <mergeCell ref="A63:O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0"/>
  <sheetViews>
    <sheetView tabSelected="1" zoomScale="86" zoomScaleNormal="86" zoomScalePageLayoutView="0" workbookViewId="0" topLeftCell="A1">
      <selection activeCell="C7" sqref="C7"/>
    </sheetView>
  </sheetViews>
  <sheetFormatPr defaultColWidth="9.140625" defaultRowHeight="15"/>
  <cols>
    <col min="1" max="1" width="4.00390625" style="0" bestFit="1" customWidth="1"/>
    <col min="2" max="2" width="23.421875" style="0" customWidth="1"/>
    <col min="3" max="3" width="20.7109375" style="3" bestFit="1" customWidth="1"/>
    <col min="4" max="4" width="7.28125" style="5" customWidth="1"/>
    <col min="5" max="5" width="7.00390625" style="3" customWidth="1"/>
    <col min="6" max="6" width="6.00390625" style="6" bestFit="1" customWidth="1"/>
    <col min="7" max="7" width="5.7109375" style="3" bestFit="1" customWidth="1"/>
    <col min="8" max="8" width="6.00390625" style="6" bestFit="1" customWidth="1"/>
    <col min="9" max="9" width="5.7109375" style="3" bestFit="1" customWidth="1"/>
    <col min="10" max="10" width="6.00390625" style="6" bestFit="1" customWidth="1"/>
    <col min="11" max="11" width="5.7109375" style="3" bestFit="1" customWidth="1"/>
    <col min="12" max="12" width="6.00390625" style="6" bestFit="1" customWidth="1"/>
    <col min="13" max="13" width="5.7109375" style="3" bestFit="1" customWidth="1"/>
    <col min="14" max="14" width="6.28125" style="6" customWidth="1"/>
    <col min="15" max="15" width="7.421875" style="3" customWidth="1"/>
  </cols>
  <sheetData>
    <row r="1" spans="1:15" ht="25.5">
      <c r="A1" s="25" t="s">
        <v>103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7" customFormat="1" ht="18">
      <c r="A2" s="13"/>
      <c r="B2" s="13" t="s">
        <v>0</v>
      </c>
      <c r="C2" s="15" t="s">
        <v>1</v>
      </c>
      <c r="D2" s="16" t="s">
        <v>93</v>
      </c>
      <c r="E2" s="15" t="s">
        <v>99</v>
      </c>
      <c r="F2" s="13" t="s">
        <v>94</v>
      </c>
      <c r="G2" s="15" t="s">
        <v>99</v>
      </c>
      <c r="H2" s="13" t="s">
        <v>95</v>
      </c>
      <c r="I2" s="15" t="s">
        <v>99</v>
      </c>
      <c r="J2" s="13" t="s">
        <v>96</v>
      </c>
      <c r="K2" s="15" t="s">
        <v>99</v>
      </c>
      <c r="L2" s="13" t="s">
        <v>97</v>
      </c>
      <c r="M2" s="15" t="s">
        <v>99</v>
      </c>
      <c r="N2" s="13" t="s">
        <v>2</v>
      </c>
      <c r="O2" s="15" t="s">
        <v>99</v>
      </c>
    </row>
    <row r="3" spans="1:15" s="6" customFormat="1" ht="14.25">
      <c r="A3" s="4">
        <v>1</v>
      </c>
      <c r="B3" s="4" t="str">
        <f ca="1">OFFSET(rezultati!B$3,MATCH($A3,rezultati!$Q$3:$Q$110,0)-1,0)</f>
        <v>ANTOAN MARINOV</v>
      </c>
      <c r="C3" s="4" t="str">
        <f ca="1">OFFSET(rezultati!C$3,MATCH($A3,rezultati!$Q$3:$Q$110,0)-1,0)</f>
        <v>STRIKE MANIA</v>
      </c>
      <c r="D3" s="4">
        <f ca="1">OFFSET(rezultati!D$3,MATCH($A3,rezultati!$Q$3:$Q$110,0)-1,0)</f>
        <v>25</v>
      </c>
      <c r="E3" s="7">
        <f ca="1">OFFSET(rezultati!E$3,MATCH($A3,rezultati!$Q$3:$Q$110,0)-1,0)</f>
        <v>213.16671066666666</v>
      </c>
      <c r="F3" s="4">
        <f ca="1">OFFSET(rezultati!F$3,MATCH($A3,rezultati!$Q$3:$Q$110,0)-1,0)</f>
        <v>0</v>
      </c>
      <c r="G3" s="4">
        <f ca="1">OFFSET(rezultati!G$3,MATCH($A3,rezultati!$Q$3:$Q$110,0)-1,0)</f>
        <v>0</v>
      </c>
      <c r="H3" s="4">
        <f ca="1">OFFSET(rezultati!H$3,MATCH($A3,rezultati!$Q$3:$Q$110,0)-1,0)</f>
        <v>0</v>
      </c>
      <c r="I3" s="4">
        <f ca="1">OFFSET(rezultati!I$3,MATCH($A3,rezultati!$Q$3:$Q$110,0)-1,0)</f>
        <v>0</v>
      </c>
      <c r="J3" s="4">
        <f ca="1">OFFSET(rezultati!J$3,MATCH($A3,rezultati!$Q$3:$Q$110,0)-1,0)</f>
        <v>0</v>
      </c>
      <c r="K3" s="4">
        <f ca="1">OFFSET(rezultati!K$3,MATCH($A3,rezultati!$Q$3:$Q$110,0)-1,0)</f>
        <v>0</v>
      </c>
      <c r="L3" s="4">
        <f ca="1">OFFSET(rezultati!L$3,MATCH($A3,rezultati!$Q$3:$Q$110,0)-1,0)</f>
        <v>0</v>
      </c>
      <c r="M3" s="4">
        <f ca="1">OFFSET(rezultati!M$3,MATCH($A3,rezultati!$Q$3:$Q$110,0)-1,0)</f>
        <v>0</v>
      </c>
      <c r="N3" s="4">
        <f ca="1">OFFSET(rezultati!N$3,MATCH($A3,rezultati!$Q$3:$Q$110,0)-1,0)</f>
        <v>25</v>
      </c>
      <c r="O3" s="7">
        <f ca="1">OFFSET(rezultati!O$3,MATCH($A3,rezultati!$Q$3:$Q$110,0)-1,0)</f>
        <v>213.16671066666666</v>
      </c>
    </row>
    <row r="4" spans="1:15" s="6" customFormat="1" ht="14.25">
      <c r="A4" s="4">
        <f>A3+1</f>
        <v>2</v>
      </c>
      <c r="B4" s="4" t="str">
        <f ca="1">OFFSET(rezultati!B$3,MATCH($A4,rezultati!$Q$3:$Q$110,0)-1,0)</f>
        <v>PLAMEN STANCHEV</v>
      </c>
      <c r="C4" s="4" t="str">
        <f ca="1">OFFSET(rezultati!C$3,MATCH($A4,rezultati!$Q$3:$Q$110,0)-1,0)</f>
        <v>MEGA</v>
      </c>
      <c r="D4" s="4">
        <f ca="1">OFFSET(rezultati!D$3,MATCH($A4,rezultati!$Q$3:$Q$110,0)-1,0)</f>
        <v>20</v>
      </c>
      <c r="E4" s="7">
        <f ca="1">OFFSET(rezultati!E$3,MATCH($A4,rezultati!$Q$3:$Q$110,0)-1,0)</f>
        <v>211.83333633333334</v>
      </c>
      <c r="F4" s="4">
        <f ca="1">OFFSET(rezultati!F$3,MATCH($A4,rezultati!$Q$3:$Q$110,0)-1,0)</f>
        <v>0</v>
      </c>
      <c r="G4" s="4">
        <f ca="1">OFFSET(rezultati!G$3,MATCH($A4,rezultati!$Q$3:$Q$110,0)-1,0)</f>
        <v>0</v>
      </c>
      <c r="H4" s="4">
        <f ca="1">OFFSET(rezultati!H$3,MATCH($A4,rezultati!$Q$3:$Q$110,0)-1,0)</f>
        <v>0</v>
      </c>
      <c r="I4" s="4">
        <f ca="1">OFFSET(rezultati!I$3,MATCH($A4,rezultati!$Q$3:$Q$110,0)-1,0)</f>
        <v>0</v>
      </c>
      <c r="J4" s="4">
        <f ca="1">OFFSET(rezultati!J$3,MATCH($A4,rezultati!$Q$3:$Q$110,0)-1,0)</f>
        <v>0</v>
      </c>
      <c r="K4" s="4">
        <f ca="1">OFFSET(rezultati!K$3,MATCH($A4,rezultati!$Q$3:$Q$110,0)-1,0)</f>
        <v>0</v>
      </c>
      <c r="L4" s="4">
        <f ca="1">OFFSET(rezultati!L$3,MATCH($A4,rezultati!$Q$3:$Q$110,0)-1,0)</f>
        <v>0</v>
      </c>
      <c r="M4" s="4">
        <f ca="1">OFFSET(rezultati!M$3,MATCH($A4,rezultati!$Q$3:$Q$110,0)-1,0)</f>
        <v>0</v>
      </c>
      <c r="N4" s="4">
        <f ca="1">OFFSET(rezultati!N$3,MATCH($A4,rezultati!$Q$3:$Q$110,0)-1,0)</f>
        <v>20</v>
      </c>
      <c r="O4" s="7">
        <f ca="1">OFFSET(rezultati!O$3,MATCH($A4,rezultati!$Q$3:$Q$110,0)-1,0)</f>
        <v>211.83333633333334</v>
      </c>
    </row>
    <row r="5" spans="1:15" s="6" customFormat="1" ht="14.25">
      <c r="A5" s="4">
        <f aca="true" t="shared" si="0" ref="A5:A84">A4+1</f>
        <v>3</v>
      </c>
      <c r="B5" s="4" t="str">
        <f ca="1">OFFSET(rezultati!B$3,MATCH($A5,rezultati!$Q$3:$Q$110,0)-1,0)</f>
        <v>MARINA STEFANOVA</v>
      </c>
      <c r="C5" s="4" t="str">
        <f ca="1">OFFSET(rezultati!C$3,MATCH($A5,rezultati!$Q$3:$Q$110,0)-1,0)</f>
        <v>ATIA</v>
      </c>
      <c r="D5" s="4">
        <f ca="1">OFFSET(rezultati!D$3,MATCH($A5,rezultati!$Q$3:$Q$110,0)-1,0)</f>
        <v>17</v>
      </c>
      <c r="E5" s="7">
        <f ca="1">OFFSET(rezultati!E$3,MATCH($A5,rezultati!$Q$3:$Q$110,0)-1,0)</f>
        <v>201.000033</v>
      </c>
      <c r="F5" s="4">
        <f ca="1">OFFSET(rezultati!F$3,MATCH($A5,rezultati!$Q$3:$Q$110,0)-1,0)</f>
        <v>0</v>
      </c>
      <c r="G5" s="4">
        <f ca="1">OFFSET(rezultati!G$3,MATCH($A5,rezultati!$Q$3:$Q$110,0)-1,0)</f>
        <v>0</v>
      </c>
      <c r="H5" s="4">
        <f ca="1">OFFSET(rezultati!H$3,MATCH($A5,rezultati!$Q$3:$Q$110,0)-1,0)</f>
        <v>0</v>
      </c>
      <c r="I5" s="4">
        <f ca="1">OFFSET(rezultati!I$3,MATCH($A5,rezultati!$Q$3:$Q$110,0)-1,0)</f>
        <v>0</v>
      </c>
      <c r="J5" s="4">
        <f ca="1">OFFSET(rezultati!J$3,MATCH($A5,rezultati!$Q$3:$Q$110,0)-1,0)</f>
        <v>0</v>
      </c>
      <c r="K5" s="4">
        <f ca="1">OFFSET(rezultati!K$3,MATCH($A5,rezultati!$Q$3:$Q$110,0)-1,0)</f>
        <v>0</v>
      </c>
      <c r="L5" s="4">
        <f ca="1">OFFSET(rezultati!L$3,MATCH($A5,rezultati!$Q$3:$Q$110,0)-1,0)</f>
        <v>0</v>
      </c>
      <c r="M5" s="4">
        <f ca="1">OFFSET(rezultati!M$3,MATCH($A5,rezultati!$Q$3:$Q$110,0)-1,0)</f>
        <v>0</v>
      </c>
      <c r="N5" s="4">
        <f ca="1">OFFSET(rezultati!N$3,MATCH($A5,rezultati!$Q$3:$Q$110,0)-1,0)</f>
        <v>17</v>
      </c>
      <c r="O5" s="7">
        <f ca="1">OFFSET(rezultati!O$3,MATCH($A5,rezultati!$Q$3:$Q$110,0)-1,0)</f>
        <v>201.000033</v>
      </c>
    </row>
    <row r="6" spans="1:15" s="6" customFormat="1" ht="14.25">
      <c r="A6" s="4">
        <f t="shared" si="0"/>
        <v>4</v>
      </c>
      <c r="B6" s="4" t="str">
        <f ca="1">OFFSET(rezultati!B$3,MATCH($A6,rezultati!$Q$3:$Q$110,0)-1,0)</f>
        <v>BOBI PANAYOTOV</v>
      </c>
      <c r="C6" s="4" t="str">
        <f ca="1">OFFSET(rezultati!C$3,MATCH($A6,rezultati!$Q$3:$Q$110,0)-1,0)</f>
        <v>MEGA</v>
      </c>
      <c r="D6" s="4">
        <f ca="1">OFFSET(rezultati!D$3,MATCH($A6,rezultati!$Q$3:$Q$110,0)-1,0)</f>
        <v>14</v>
      </c>
      <c r="E6" s="7">
        <f ca="1">OFFSET(rezultati!E$3,MATCH($A6,rezultati!$Q$3:$Q$110,0)-1,0)</f>
        <v>196.16669766666666</v>
      </c>
      <c r="F6" s="4">
        <f ca="1">OFFSET(rezultati!F$3,MATCH($A6,rezultati!$Q$3:$Q$110,0)-1,0)</f>
        <v>0</v>
      </c>
      <c r="G6" s="4">
        <f ca="1">OFFSET(rezultati!G$3,MATCH($A6,rezultati!$Q$3:$Q$110,0)-1,0)</f>
        <v>0</v>
      </c>
      <c r="H6" s="4">
        <f ca="1">OFFSET(rezultati!H$3,MATCH($A6,rezultati!$Q$3:$Q$110,0)-1,0)</f>
        <v>0</v>
      </c>
      <c r="I6" s="4">
        <f ca="1">OFFSET(rezultati!I$3,MATCH($A6,rezultati!$Q$3:$Q$110,0)-1,0)</f>
        <v>0</v>
      </c>
      <c r="J6" s="4">
        <f ca="1">OFFSET(rezultati!J$3,MATCH($A6,rezultati!$Q$3:$Q$110,0)-1,0)</f>
        <v>0</v>
      </c>
      <c r="K6" s="4">
        <f ca="1">OFFSET(rezultati!K$3,MATCH($A6,rezultati!$Q$3:$Q$110,0)-1,0)</f>
        <v>0</v>
      </c>
      <c r="L6" s="4">
        <f ca="1">OFFSET(rezultati!L$3,MATCH($A6,rezultati!$Q$3:$Q$110,0)-1,0)</f>
        <v>0</v>
      </c>
      <c r="M6" s="4">
        <f ca="1">OFFSET(rezultati!M$3,MATCH($A6,rezultati!$Q$3:$Q$110,0)-1,0)</f>
        <v>0</v>
      </c>
      <c r="N6" s="4">
        <f ca="1">OFFSET(rezultati!N$3,MATCH($A6,rezultati!$Q$3:$Q$110,0)-1,0)</f>
        <v>14</v>
      </c>
      <c r="O6" s="7">
        <f ca="1">OFFSET(rezultati!O$3,MATCH($A6,rezultati!$Q$3:$Q$110,0)-1,0)</f>
        <v>196.16669766666666</v>
      </c>
    </row>
    <row r="7" spans="1:15" s="6" customFormat="1" ht="14.25">
      <c r="A7" s="4">
        <f t="shared" si="0"/>
        <v>5</v>
      </c>
      <c r="B7" s="4" t="str">
        <f ca="1">OFFSET(rezultati!B$3,MATCH($A7,rezultati!$Q$3:$Q$110,0)-1,0)</f>
        <v>GEORGI DIMOV</v>
      </c>
      <c r="C7" s="4" t="str">
        <f ca="1">OFFSET(rezultati!C$3,MATCH($A7,rezultati!$Q$3:$Q$110,0)-1,0)</f>
        <v>MEGA</v>
      </c>
      <c r="D7" s="4">
        <f ca="1">OFFSET(rezultati!D$3,MATCH($A7,rezultati!$Q$3:$Q$110,0)-1,0)</f>
        <v>12</v>
      </c>
      <c r="E7" s="7">
        <f ca="1">OFFSET(rezultati!E$3,MATCH($A7,rezultati!$Q$3:$Q$110,0)-1,0)</f>
        <v>214.66666866666665</v>
      </c>
      <c r="F7" s="4">
        <f ca="1">OFFSET(rezultati!F$3,MATCH($A7,rezultati!$Q$3:$Q$110,0)-1,0)</f>
        <v>0</v>
      </c>
      <c r="G7" s="4">
        <f ca="1">OFFSET(rezultati!G$3,MATCH($A7,rezultati!$Q$3:$Q$110,0)-1,0)</f>
        <v>0</v>
      </c>
      <c r="H7" s="4">
        <f ca="1">OFFSET(rezultati!H$3,MATCH($A7,rezultati!$Q$3:$Q$110,0)-1,0)</f>
        <v>0</v>
      </c>
      <c r="I7" s="4">
        <f ca="1">OFFSET(rezultati!I$3,MATCH($A7,rezultati!$Q$3:$Q$110,0)-1,0)</f>
        <v>0</v>
      </c>
      <c r="J7" s="4">
        <f ca="1">OFFSET(rezultati!J$3,MATCH($A7,rezultati!$Q$3:$Q$110,0)-1,0)</f>
        <v>0</v>
      </c>
      <c r="K7" s="4">
        <f ca="1">OFFSET(rezultati!K$3,MATCH($A7,rezultati!$Q$3:$Q$110,0)-1,0)</f>
        <v>0</v>
      </c>
      <c r="L7" s="4">
        <f ca="1">OFFSET(rezultati!L$3,MATCH($A7,rezultati!$Q$3:$Q$110,0)-1,0)</f>
        <v>0</v>
      </c>
      <c r="M7" s="4">
        <f ca="1">OFFSET(rezultati!M$3,MATCH($A7,rezultati!$Q$3:$Q$110,0)-1,0)</f>
        <v>0</v>
      </c>
      <c r="N7" s="4">
        <f ca="1">OFFSET(rezultati!N$3,MATCH($A7,rezultati!$Q$3:$Q$110,0)-1,0)</f>
        <v>12</v>
      </c>
      <c r="O7" s="7">
        <f ca="1">OFFSET(rezultati!O$3,MATCH($A7,rezultati!$Q$3:$Q$110,0)-1,0)</f>
        <v>214.66666866666665</v>
      </c>
    </row>
    <row r="8" spans="1:15" s="6" customFormat="1" ht="14.25">
      <c r="A8" s="4">
        <f t="shared" si="0"/>
        <v>6</v>
      </c>
      <c r="B8" s="4" t="str">
        <f ca="1">OFFSET(rezultati!B$3,MATCH($A8,rezultati!$Q$3:$Q$110,0)-1,0)</f>
        <v>KALOYAN IVANOV</v>
      </c>
      <c r="C8" s="4" t="str">
        <f ca="1">OFFSET(rezultati!C$3,MATCH($A8,rezultati!$Q$3:$Q$110,0)-1,0)</f>
        <v>STRIKE MANIA</v>
      </c>
      <c r="D8" s="4">
        <f ca="1">OFFSET(rezultati!D$3,MATCH($A8,rezultati!$Q$3:$Q$110,0)-1,0)</f>
        <v>10</v>
      </c>
      <c r="E8" s="7">
        <f ca="1">OFFSET(rezultati!E$3,MATCH($A8,rezultati!$Q$3:$Q$110,0)-1,0)</f>
        <v>213.83335033333336</v>
      </c>
      <c r="F8" s="4">
        <f ca="1">OFFSET(rezultati!F$3,MATCH($A8,rezultati!$Q$3:$Q$110,0)-1,0)</f>
        <v>0</v>
      </c>
      <c r="G8" s="4">
        <f ca="1">OFFSET(rezultati!G$3,MATCH($A8,rezultati!$Q$3:$Q$110,0)-1,0)</f>
        <v>0</v>
      </c>
      <c r="H8" s="4">
        <f ca="1">OFFSET(rezultati!H$3,MATCH($A8,rezultati!$Q$3:$Q$110,0)-1,0)</f>
        <v>0</v>
      </c>
      <c r="I8" s="4">
        <f ca="1">OFFSET(rezultati!I$3,MATCH($A8,rezultati!$Q$3:$Q$110,0)-1,0)</f>
        <v>0</v>
      </c>
      <c r="J8" s="4">
        <f ca="1">OFFSET(rezultati!J$3,MATCH($A8,rezultati!$Q$3:$Q$110,0)-1,0)</f>
        <v>0</v>
      </c>
      <c r="K8" s="4">
        <f ca="1">OFFSET(rezultati!K$3,MATCH($A8,rezultati!$Q$3:$Q$110,0)-1,0)</f>
        <v>0</v>
      </c>
      <c r="L8" s="4">
        <f ca="1">OFFSET(rezultati!L$3,MATCH($A8,rezultati!$Q$3:$Q$110,0)-1,0)</f>
        <v>0</v>
      </c>
      <c r="M8" s="4">
        <f ca="1">OFFSET(rezultati!M$3,MATCH($A8,rezultati!$Q$3:$Q$110,0)-1,0)</f>
        <v>0</v>
      </c>
      <c r="N8" s="4">
        <f ca="1">OFFSET(rezultati!N$3,MATCH($A8,rezultati!$Q$3:$Q$110,0)-1,0)</f>
        <v>10</v>
      </c>
      <c r="O8" s="7">
        <f ca="1">OFFSET(rezultati!O$3,MATCH($A8,rezultati!$Q$3:$Q$110,0)-1,0)</f>
        <v>213.83335033333336</v>
      </c>
    </row>
    <row r="9" spans="1:15" s="6" customFormat="1" ht="14.25">
      <c r="A9" s="4">
        <f t="shared" si="0"/>
        <v>7</v>
      </c>
      <c r="B9" s="4" t="str">
        <f ca="1">OFFSET(rezultati!B$3,MATCH($A9,rezultati!$Q$3:$Q$110,0)-1,0)</f>
        <v>MAVITAN CHIFTCHI</v>
      </c>
      <c r="C9" s="4" t="str">
        <f ca="1">OFFSET(rezultati!C$3,MATCH($A9,rezultati!$Q$3:$Q$110,0)-1,0)</f>
        <v>KORONA</v>
      </c>
      <c r="D9" s="4">
        <f ca="1">OFFSET(rezultati!D$3,MATCH($A9,rezultati!$Q$3:$Q$110,0)-1,0)</f>
        <v>9</v>
      </c>
      <c r="E9" s="7">
        <f ca="1">OFFSET(rezultati!E$3,MATCH($A9,rezultati!$Q$3:$Q$110,0)-1,0)</f>
        <v>192.000014</v>
      </c>
      <c r="F9" s="4">
        <f ca="1">OFFSET(rezultati!F$3,MATCH($A9,rezultati!$Q$3:$Q$110,0)-1,0)</f>
        <v>0</v>
      </c>
      <c r="G9" s="4">
        <f ca="1">OFFSET(rezultati!G$3,MATCH($A9,rezultati!$Q$3:$Q$110,0)-1,0)</f>
        <v>0</v>
      </c>
      <c r="H9" s="4">
        <f ca="1">OFFSET(rezultati!H$3,MATCH($A9,rezultati!$Q$3:$Q$110,0)-1,0)</f>
        <v>0</v>
      </c>
      <c r="I9" s="4">
        <f ca="1">OFFSET(rezultati!I$3,MATCH($A9,rezultati!$Q$3:$Q$110,0)-1,0)</f>
        <v>0</v>
      </c>
      <c r="J9" s="4">
        <f ca="1">OFFSET(rezultati!J$3,MATCH($A9,rezultati!$Q$3:$Q$110,0)-1,0)</f>
        <v>0</v>
      </c>
      <c r="K9" s="4">
        <f ca="1">OFFSET(rezultati!K$3,MATCH($A9,rezultati!$Q$3:$Q$110,0)-1,0)</f>
        <v>0</v>
      </c>
      <c r="L9" s="4">
        <f ca="1">OFFSET(rezultati!L$3,MATCH($A9,rezultati!$Q$3:$Q$110,0)-1,0)</f>
        <v>0</v>
      </c>
      <c r="M9" s="4">
        <f ca="1">OFFSET(rezultati!M$3,MATCH($A9,rezultati!$Q$3:$Q$110,0)-1,0)</f>
        <v>0</v>
      </c>
      <c r="N9" s="4">
        <f ca="1">OFFSET(rezultati!N$3,MATCH($A9,rezultati!$Q$3:$Q$110,0)-1,0)</f>
        <v>9</v>
      </c>
      <c r="O9" s="7">
        <f ca="1">OFFSET(rezultati!O$3,MATCH($A9,rezultati!$Q$3:$Q$110,0)-1,0)</f>
        <v>192.000014</v>
      </c>
    </row>
    <row r="10" spans="1:15" s="6" customFormat="1" ht="14.25">
      <c r="A10" s="4">
        <f t="shared" si="0"/>
        <v>8</v>
      </c>
      <c r="B10" s="4" t="str">
        <f ca="1">OFFSET(rezultati!B$3,MATCH($A10,rezultati!$Q$3:$Q$110,0)-1,0)</f>
        <v>TIHOMIR NIKOLOV</v>
      </c>
      <c r="C10" s="4" t="str">
        <f ca="1">OFFSET(rezultati!C$3,MATCH($A10,rezultati!$Q$3:$Q$110,0)-1,0)</f>
        <v>ATIA</v>
      </c>
      <c r="D10" s="4">
        <f ca="1">OFFSET(rezultati!D$3,MATCH($A10,rezultati!$Q$3:$Q$110,0)-1,0)</f>
        <v>8</v>
      </c>
      <c r="E10" s="7">
        <f ca="1">OFFSET(rezultati!E$3,MATCH($A10,rezultati!$Q$3:$Q$110,0)-1,0)</f>
        <v>193.000036</v>
      </c>
      <c r="F10" s="4">
        <f ca="1">OFFSET(rezultati!F$3,MATCH($A10,rezultati!$Q$3:$Q$110,0)-1,0)</f>
        <v>0</v>
      </c>
      <c r="G10" s="4">
        <f ca="1">OFFSET(rezultati!G$3,MATCH($A10,rezultati!$Q$3:$Q$110,0)-1,0)</f>
        <v>0</v>
      </c>
      <c r="H10" s="4">
        <f ca="1">OFFSET(rezultati!H$3,MATCH($A10,rezultati!$Q$3:$Q$110,0)-1,0)</f>
        <v>0</v>
      </c>
      <c r="I10" s="4">
        <f ca="1">OFFSET(rezultati!I$3,MATCH($A10,rezultati!$Q$3:$Q$110,0)-1,0)</f>
        <v>0</v>
      </c>
      <c r="J10" s="4">
        <f ca="1">OFFSET(rezultati!J$3,MATCH($A10,rezultati!$Q$3:$Q$110,0)-1,0)</f>
        <v>0</v>
      </c>
      <c r="K10" s="4">
        <f ca="1">OFFSET(rezultati!K$3,MATCH($A10,rezultati!$Q$3:$Q$110,0)-1,0)</f>
        <v>0</v>
      </c>
      <c r="L10" s="4">
        <f ca="1">OFFSET(rezultati!L$3,MATCH($A10,rezultati!$Q$3:$Q$110,0)-1,0)</f>
        <v>0</v>
      </c>
      <c r="M10" s="4">
        <f ca="1">OFFSET(rezultati!M$3,MATCH($A10,rezultati!$Q$3:$Q$110,0)-1,0)</f>
        <v>0</v>
      </c>
      <c r="N10" s="4">
        <f ca="1">OFFSET(rezultati!N$3,MATCH($A10,rezultati!$Q$3:$Q$110,0)-1,0)</f>
        <v>8</v>
      </c>
      <c r="O10" s="7">
        <f ca="1">OFFSET(rezultati!O$3,MATCH($A10,rezultati!$Q$3:$Q$110,0)-1,0)</f>
        <v>193.000036</v>
      </c>
    </row>
    <row r="11" spans="1:15" s="6" customFormat="1" ht="14.25">
      <c r="A11" s="4">
        <f t="shared" si="0"/>
        <v>9</v>
      </c>
      <c r="B11" s="4" t="str">
        <f ca="1">OFFSET(rezultati!B$3,MATCH($A11,rezultati!$Q$3:$Q$110,0)-1,0)</f>
        <v>DIAN DINEV</v>
      </c>
      <c r="C11" s="4" t="str">
        <f ca="1">OFFSET(rezultati!C$3,MATCH($A11,rezultati!$Q$3:$Q$110,0)-1,0)</f>
        <v>STRIKE MANIA</v>
      </c>
      <c r="D11" s="4">
        <f ca="1">OFFSET(rezultati!D$3,MATCH($A11,rezultati!$Q$3:$Q$110,0)-1,0)</f>
        <v>7</v>
      </c>
      <c r="E11" s="7">
        <f ca="1">OFFSET(rezultati!E$3,MATCH($A11,rezultati!$Q$3:$Q$110,0)-1,0)</f>
        <v>200.500006</v>
      </c>
      <c r="F11" s="4">
        <f ca="1">OFFSET(rezultati!F$3,MATCH($A11,rezultati!$Q$3:$Q$110,0)-1,0)</f>
        <v>0</v>
      </c>
      <c r="G11" s="4">
        <f ca="1">OFFSET(rezultati!G$3,MATCH($A11,rezultati!$Q$3:$Q$110,0)-1,0)</f>
        <v>0</v>
      </c>
      <c r="H11" s="4">
        <f ca="1">OFFSET(rezultati!H$3,MATCH($A11,rezultati!$Q$3:$Q$110,0)-1,0)</f>
        <v>0</v>
      </c>
      <c r="I11" s="4">
        <f ca="1">OFFSET(rezultati!I$3,MATCH($A11,rezultati!$Q$3:$Q$110,0)-1,0)</f>
        <v>0</v>
      </c>
      <c r="J11" s="4">
        <f ca="1">OFFSET(rezultati!J$3,MATCH($A11,rezultati!$Q$3:$Q$110,0)-1,0)</f>
        <v>0</v>
      </c>
      <c r="K11" s="4">
        <f ca="1">OFFSET(rezultati!K$3,MATCH($A11,rezultati!$Q$3:$Q$110,0)-1,0)</f>
        <v>0</v>
      </c>
      <c r="L11" s="4">
        <f ca="1">OFFSET(rezultati!L$3,MATCH($A11,rezultati!$Q$3:$Q$110,0)-1,0)</f>
        <v>0</v>
      </c>
      <c r="M11" s="4">
        <f ca="1">OFFSET(rezultati!M$3,MATCH($A11,rezultati!$Q$3:$Q$110,0)-1,0)</f>
        <v>0</v>
      </c>
      <c r="N11" s="4">
        <f ca="1">OFFSET(rezultati!N$3,MATCH($A11,rezultati!$Q$3:$Q$110,0)-1,0)</f>
        <v>7</v>
      </c>
      <c r="O11" s="7">
        <f ca="1">OFFSET(rezultati!O$3,MATCH($A11,rezultati!$Q$3:$Q$110,0)-1,0)</f>
        <v>200.500006</v>
      </c>
    </row>
    <row r="12" spans="1:15" s="6" customFormat="1" ht="14.25">
      <c r="A12" s="4">
        <f t="shared" si="0"/>
        <v>10</v>
      </c>
      <c r="B12" s="4" t="str">
        <f ca="1">OFFSET(rezultati!B$3,MATCH($A12,rezultati!$Q$3:$Q$110,0)-1,0)</f>
        <v>VESKO PETROV</v>
      </c>
      <c r="C12" s="4" t="str">
        <f ca="1">OFFSET(rezultati!C$3,MATCH($A12,rezultati!$Q$3:$Q$110,0)-1,0)</f>
        <v>MEGA</v>
      </c>
      <c r="D12" s="4">
        <f ca="1">OFFSET(rezultati!D$3,MATCH($A12,rezultati!$Q$3:$Q$110,0)-1,0)</f>
        <v>6</v>
      </c>
      <c r="E12" s="7">
        <f ca="1">OFFSET(rezultati!E$3,MATCH($A12,rezultati!$Q$3:$Q$110,0)-1,0)</f>
        <v>206.500023</v>
      </c>
      <c r="F12" s="4">
        <f ca="1">OFFSET(rezultati!F$3,MATCH($A12,rezultati!$Q$3:$Q$110,0)-1,0)</f>
        <v>0</v>
      </c>
      <c r="G12" s="4">
        <f ca="1">OFFSET(rezultati!G$3,MATCH($A12,rezultati!$Q$3:$Q$110,0)-1,0)</f>
        <v>0</v>
      </c>
      <c r="H12" s="4">
        <f ca="1">OFFSET(rezultati!H$3,MATCH($A12,rezultati!$Q$3:$Q$110,0)-1,0)</f>
        <v>0</v>
      </c>
      <c r="I12" s="4">
        <f ca="1">OFFSET(rezultati!I$3,MATCH($A12,rezultati!$Q$3:$Q$110,0)-1,0)</f>
        <v>0</v>
      </c>
      <c r="J12" s="4">
        <f ca="1">OFFSET(rezultati!J$3,MATCH($A12,rezultati!$Q$3:$Q$110,0)-1,0)</f>
        <v>0</v>
      </c>
      <c r="K12" s="4">
        <f ca="1">OFFSET(rezultati!K$3,MATCH($A12,rezultati!$Q$3:$Q$110,0)-1,0)</f>
        <v>0</v>
      </c>
      <c r="L12" s="4">
        <f ca="1">OFFSET(rezultati!L$3,MATCH($A12,rezultati!$Q$3:$Q$110,0)-1,0)</f>
        <v>0</v>
      </c>
      <c r="M12" s="4">
        <f ca="1">OFFSET(rezultati!M$3,MATCH($A12,rezultati!$Q$3:$Q$110,0)-1,0)</f>
        <v>0</v>
      </c>
      <c r="N12" s="4">
        <f ca="1">OFFSET(rezultati!N$3,MATCH($A12,rezultati!$Q$3:$Q$110,0)-1,0)</f>
        <v>6</v>
      </c>
      <c r="O12" s="7">
        <f ca="1">OFFSET(rezultati!O$3,MATCH($A12,rezultati!$Q$3:$Q$110,0)-1,0)</f>
        <v>206.500023</v>
      </c>
    </row>
    <row r="13" spans="1:15" s="6" customFormat="1" ht="14.25">
      <c r="A13" s="4">
        <f t="shared" si="0"/>
        <v>11</v>
      </c>
      <c r="B13" s="4" t="str">
        <f ca="1">OFFSET(rezultati!B$3,MATCH($A13,rezultati!$Q$3:$Q$110,0)-1,0)</f>
        <v>TODOR LITCHEV</v>
      </c>
      <c r="C13" s="4" t="str">
        <f ca="1">OFFSET(rezultati!C$3,MATCH($A13,rezultati!$Q$3:$Q$110,0)-1,0)</f>
        <v>AKUALAND</v>
      </c>
      <c r="D13" s="4">
        <f ca="1">OFFSET(rezultati!D$3,MATCH($A13,rezultati!$Q$3:$Q$110,0)-1,0)</f>
        <v>5</v>
      </c>
      <c r="E13" s="7">
        <f ca="1">OFFSET(rezultati!E$3,MATCH($A13,rezultati!$Q$3:$Q$110,0)-1,0)</f>
        <v>203.83333433333334</v>
      </c>
      <c r="F13" s="4">
        <f ca="1">OFFSET(rezultati!F$3,MATCH($A13,rezultati!$Q$3:$Q$110,0)-1,0)</f>
        <v>0</v>
      </c>
      <c r="G13" s="4">
        <f ca="1">OFFSET(rezultati!G$3,MATCH($A13,rezultati!$Q$3:$Q$110,0)-1,0)</f>
        <v>0</v>
      </c>
      <c r="H13" s="4">
        <f ca="1">OFFSET(rezultati!H$3,MATCH($A13,rezultati!$Q$3:$Q$110,0)-1,0)</f>
        <v>0</v>
      </c>
      <c r="I13" s="4">
        <f ca="1">OFFSET(rezultati!I$3,MATCH($A13,rezultati!$Q$3:$Q$110,0)-1,0)</f>
        <v>0</v>
      </c>
      <c r="J13" s="4">
        <f ca="1">OFFSET(rezultati!J$3,MATCH($A13,rezultati!$Q$3:$Q$110,0)-1,0)</f>
        <v>0</v>
      </c>
      <c r="K13" s="4">
        <f ca="1">OFFSET(rezultati!K$3,MATCH($A13,rezultati!$Q$3:$Q$110,0)-1,0)</f>
        <v>0</v>
      </c>
      <c r="L13" s="4">
        <f ca="1">OFFSET(rezultati!L$3,MATCH($A13,rezultati!$Q$3:$Q$110,0)-1,0)</f>
        <v>0</v>
      </c>
      <c r="M13" s="4">
        <f ca="1">OFFSET(rezultati!M$3,MATCH($A13,rezultati!$Q$3:$Q$110,0)-1,0)</f>
        <v>0</v>
      </c>
      <c r="N13" s="4">
        <f ca="1">OFFSET(rezultati!N$3,MATCH($A13,rezultati!$Q$3:$Q$110,0)-1,0)</f>
        <v>5</v>
      </c>
      <c r="O13" s="7">
        <f ca="1">OFFSET(rezultati!O$3,MATCH($A13,rezultati!$Q$3:$Q$110,0)-1,0)</f>
        <v>203.83333433333334</v>
      </c>
    </row>
    <row r="14" spans="1:15" s="6" customFormat="1" ht="14.25">
      <c r="A14" s="4">
        <f t="shared" si="0"/>
        <v>12</v>
      </c>
      <c r="B14" s="4" t="str">
        <f ca="1">OFFSET(rezultati!B$3,MATCH($A14,rezultati!$Q$3:$Q$110,0)-1,0)</f>
        <v>NIKOLA NIKOLOV</v>
      </c>
      <c r="C14" s="4" t="str">
        <f ca="1">OFFSET(rezultati!C$3,MATCH($A14,rezultati!$Q$3:$Q$110,0)-1,0)</f>
        <v>MEGA</v>
      </c>
      <c r="D14" s="4">
        <f ca="1">OFFSET(rezultati!D$3,MATCH($A14,rezultati!$Q$3:$Q$110,0)-1,0)</f>
        <v>4</v>
      </c>
      <c r="E14" s="7">
        <f ca="1">OFFSET(rezultati!E$3,MATCH($A14,rezultati!$Q$3:$Q$110,0)-1,0)</f>
        <v>200.33336333333335</v>
      </c>
      <c r="F14" s="4">
        <f ca="1">OFFSET(rezultati!F$3,MATCH($A14,rezultati!$Q$3:$Q$110,0)-1,0)</f>
        <v>0</v>
      </c>
      <c r="G14" s="4">
        <f ca="1">OFFSET(rezultati!G$3,MATCH($A14,rezultati!$Q$3:$Q$110,0)-1,0)</f>
        <v>0</v>
      </c>
      <c r="H14" s="4">
        <f ca="1">OFFSET(rezultati!H$3,MATCH($A14,rezultati!$Q$3:$Q$110,0)-1,0)</f>
        <v>0</v>
      </c>
      <c r="I14" s="4">
        <f ca="1">OFFSET(rezultati!I$3,MATCH($A14,rezultati!$Q$3:$Q$110,0)-1,0)</f>
        <v>0</v>
      </c>
      <c r="J14" s="4">
        <f ca="1">OFFSET(rezultati!J$3,MATCH($A14,rezultati!$Q$3:$Q$110,0)-1,0)</f>
        <v>0</v>
      </c>
      <c r="K14" s="4">
        <f ca="1">OFFSET(rezultati!K$3,MATCH($A14,rezultati!$Q$3:$Q$110,0)-1,0)</f>
        <v>0</v>
      </c>
      <c r="L14" s="4">
        <f ca="1">OFFSET(rezultati!L$3,MATCH($A14,rezultati!$Q$3:$Q$110,0)-1,0)</f>
        <v>0</v>
      </c>
      <c r="M14" s="4">
        <f ca="1">OFFSET(rezultati!M$3,MATCH($A14,rezultati!$Q$3:$Q$110,0)-1,0)</f>
        <v>0</v>
      </c>
      <c r="N14" s="4">
        <f ca="1">OFFSET(rezultati!N$3,MATCH($A14,rezultati!$Q$3:$Q$110,0)-1,0)</f>
        <v>4</v>
      </c>
      <c r="O14" s="7">
        <f ca="1">OFFSET(rezultati!O$3,MATCH($A14,rezultati!$Q$3:$Q$110,0)-1,0)</f>
        <v>200.33336333333335</v>
      </c>
    </row>
    <row r="15" spans="1:15" s="6" customFormat="1" ht="14.25">
      <c r="A15" s="4">
        <f t="shared" si="0"/>
        <v>13</v>
      </c>
      <c r="B15" s="4" t="str">
        <f ca="1">OFFSET(rezultati!B$3,MATCH($A15,rezultati!$Q$3:$Q$110,0)-1,0)</f>
        <v>ASEN PETROV</v>
      </c>
      <c r="C15" s="4" t="str">
        <f ca="1">OFFSET(rezultati!C$3,MATCH($A15,rezultati!$Q$3:$Q$110,0)-1,0)</f>
        <v>STRIKE MANIA</v>
      </c>
      <c r="D15" s="4">
        <f ca="1">OFFSET(rezultati!D$3,MATCH($A15,rezultati!$Q$3:$Q$110,0)-1,0)</f>
        <v>3</v>
      </c>
      <c r="E15" s="7">
        <f ca="1">OFFSET(rezultati!E$3,MATCH($A15,rezultati!$Q$3:$Q$110,0)-1,0)</f>
        <v>211.83335733333334</v>
      </c>
      <c r="F15" s="4">
        <f ca="1">OFFSET(rezultati!F$3,MATCH($A15,rezultati!$Q$3:$Q$110,0)-1,0)</f>
        <v>0</v>
      </c>
      <c r="G15" s="4">
        <f ca="1">OFFSET(rezultati!G$3,MATCH($A15,rezultati!$Q$3:$Q$110,0)-1,0)</f>
        <v>0</v>
      </c>
      <c r="H15" s="4">
        <f ca="1">OFFSET(rezultati!H$3,MATCH($A15,rezultati!$Q$3:$Q$110,0)-1,0)</f>
        <v>0</v>
      </c>
      <c r="I15" s="4">
        <f ca="1">OFFSET(rezultati!I$3,MATCH($A15,rezultati!$Q$3:$Q$110,0)-1,0)</f>
        <v>0</v>
      </c>
      <c r="J15" s="4">
        <f ca="1">OFFSET(rezultati!J$3,MATCH($A15,rezultati!$Q$3:$Q$110,0)-1,0)</f>
        <v>0</v>
      </c>
      <c r="K15" s="4">
        <f ca="1">OFFSET(rezultati!K$3,MATCH($A15,rezultati!$Q$3:$Q$110,0)-1,0)</f>
        <v>0</v>
      </c>
      <c r="L15" s="4">
        <f ca="1">OFFSET(rezultati!L$3,MATCH($A15,rezultati!$Q$3:$Q$110,0)-1,0)</f>
        <v>0</v>
      </c>
      <c r="M15" s="4">
        <f ca="1">OFFSET(rezultati!M$3,MATCH($A15,rezultati!$Q$3:$Q$110,0)-1,0)</f>
        <v>0</v>
      </c>
      <c r="N15" s="4">
        <f ca="1">OFFSET(rezultati!N$3,MATCH($A15,rezultati!$Q$3:$Q$110,0)-1,0)</f>
        <v>3</v>
      </c>
      <c r="O15" s="7">
        <f ca="1">OFFSET(rezultati!O$3,MATCH($A15,rezultati!$Q$3:$Q$110,0)-1,0)</f>
        <v>211.83335733333334</v>
      </c>
    </row>
    <row r="16" spans="1:15" s="6" customFormat="1" ht="14.25">
      <c r="A16" s="4">
        <f t="shared" si="0"/>
        <v>14</v>
      </c>
      <c r="B16" s="4" t="str">
        <f ca="1">OFFSET(rezultati!B$3,MATCH($A16,rezultati!$Q$3:$Q$110,0)-1,0)</f>
        <v>LUBOMIR KUCHUKOV</v>
      </c>
      <c r="C16" s="4" t="str">
        <f ca="1">OFFSET(rezultati!C$3,MATCH($A16,rezultati!$Q$3:$Q$110,0)-1,0)</f>
        <v>AKADEMIK</v>
      </c>
      <c r="D16" s="4">
        <f ca="1">OFFSET(rezultati!D$3,MATCH($A16,rezultati!$Q$3:$Q$110,0)-1,0)</f>
        <v>3</v>
      </c>
      <c r="E16" s="7">
        <f ca="1">OFFSET(rezultati!E$3,MATCH($A16,rezultati!$Q$3:$Q$110,0)-1,0)</f>
        <v>176.33336033333333</v>
      </c>
      <c r="F16" s="4">
        <f ca="1">OFFSET(rezultati!F$3,MATCH($A16,rezultati!$Q$3:$Q$110,0)-1,0)</f>
        <v>0</v>
      </c>
      <c r="G16" s="4">
        <f ca="1">OFFSET(rezultati!G$3,MATCH($A16,rezultati!$Q$3:$Q$110,0)-1,0)</f>
        <v>0</v>
      </c>
      <c r="H16" s="4">
        <f ca="1">OFFSET(rezultati!H$3,MATCH($A16,rezultati!$Q$3:$Q$110,0)-1,0)</f>
        <v>0</v>
      </c>
      <c r="I16" s="4">
        <f ca="1">OFFSET(rezultati!I$3,MATCH($A16,rezultati!$Q$3:$Q$110,0)-1,0)</f>
        <v>0</v>
      </c>
      <c r="J16" s="4">
        <f ca="1">OFFSET(rezultati!J$3,MATCH($A16,rezultati!$Q$3:$Q$110,0)-1,0)</f>
        <v>0</v>
      </c>
      <c r="K16" s="4">
        <f ca="1">OFFSET(rezultati!K$3,MATCH($A16,rezultati!$Q$3:$Q$110,0)-1,0)</f>
        <v>0</v>
      </c>
      <c r="L16" s="4">
        <f ca="1">OFFSET(rezultati!L$3,MATCH($A16,rezultati!$Q$3:$Q$110,0)-1,0)</f>
        <v>0</v>
      </c>
      <c r="M16" s="4">
        <f ca="1">OFFSET(rezultati!M$3,MATCH($A16,rezultati!$Q$3:$Q$110,0)-1,0)</f>
        <v>0</v>
      </c>
      <c r="N16" s="4">
        <f ca="1">OFFSET(rezultati!N$3,MATCH($A16,rezultati!$Q$3:$Q$110,0)-1,0)</f>
        <v>3</v>
      </c>
      <c r="O16" s="7">
        <f ca="1">OFFSET(rezultati!O$3,MATCH($A16,rezultati!$Q$3:$Q$110,0)-1,0)</f>
        <v>176.33336033333333</v>
      </c>
    </row>
    <row r="17" spans="1:15" s="6" customFormat="1" ht="14.25">
      <c r="A17" s="4">
        <f t="shared" si="0"/>
        <v>15</v>
      </c>
      <c r="B17" s="4" t="str">
        <f ca="1">OFFSET(rezultati!B$3,MATCH($A17,rezultati!$Q$3:$Q$110,0)-1,0)</f>
        <v>NIKOLAY MADOLEV</v>
      </c>
      <c r="C17" s="4" t="str">
        <f ca="1">OFFSET(rezultati!C$3,MATCH($A17,rezultati!$Q$3:$Q$110,0)-1,0)</f>
        <v>KORONA</v>
      </c>
      <c r="D17" s="4">
        <f ca="1">OFFSET(rezultati!D$3,MATCH($A17,rezultati!$Q$3:$Q$110,0)-1,0)</f>
        <v>2</v>
      </c>
      <c r="E17" s="7">
        <f ca="1">OFFSET(rezultati!E$3,MATCH($A17,rezultati!$Q$3:$Q$110,0)-1,0)</f>
        <v>196.16668866666666</v>
      </c>
      <c r="F17" s="4">
        <f ca="1">OFFSET(rezultati!F$3,MATCH($A17,rezultati!$Q$3:$Q$110,0)-1,0)</f>
        <v>0</v>
      </c>
      <c r="G17" s="4">
        <f ca="1">OFFSET(rezultati!G$3,MATCH($A17,rezultati!$Q$3:$Q$110,0)-1,0)</f>
        <v>0</v>
      </c>
      <c r="H17" s="4">
        <f ca="1">OFFSET(rezultati!H$3,MATCH($A17,rezultati!$Q$3:$Q$110,0)-1,0)</f>
        <v>0</v>
      </c>
      <c r="I17" s="4">
        <f ca="1">OFFSET(rezultati!I$3,MATCH($A17,rezultati!$Q$3:$Q$110,0)-1,0)</f>
        <v>0</v>
      </c>
      <c r="J17" s="4">
        <f ca="1">OFFSET(rezultati!J$3,MATCH($A17,rezultati!$Q$3:$Q$110,0)-1,0)</f>
        <v>0</v>
      </c>
      <c r="K17" s="4">
        <f ca="1">OFFSET(rezultati!K$3,MATCH($A17,rezultati!$Q$3:$Q$110,0)-1,0)</f>
        <v>0</v>
      </c>
      <c r="L17" s="4">
        <f ca="1">OFFSET(rezultati!L$3,MATCH($A17,rezultati!$Q$3:$Q$110,0)-1,0)</f>
        <v>0</v>
      </c>
      <c r="M17" s="4">
        <f ca="1">OFFSET(rezultati!M$3,MATCH($A17,rezultati!$Q$3:$Q$110,0)-1,0)</f>
        <v>0</v>
      </c>
      <c r="N17" s="4">
        <f ca="1">OFFSET(rezultati!N$3,MATCH($A17,rezultati!$Q$3:$Q$110,0)-1,0)</f>
        <v>2</v>
      </c>
      <c r="O17" s="7">
        <f ca="1">OFFSET(rezultati!O$3,MATCH($A17,rezultati!$Q$3:$Q$110,0)-1,0)</f>
        <v>196.16668866666666</v>
      </c>
    </row>
    <row r="18" spans="1:15" s="6" customFormat="1" ht="14.25">
      <c r="A18" s="4">
        <f t="shared" si="0"/>
        <v>16</v>
      </c>
      <c r="B18" s="4" t="str">
        <f ca="1">OFFSET(rezultati!B$3,MATCH($A18,rezultati!$Q$3:$Q$110,0)-1,0)</f>
        <v>ZABI SIKANDER</v>
      </c>
      <c r="C18" s="4" t="str">
        <f ca="1">OFFSET(rezultati!C$3,MATCH($A18,rezultati!$Q$3:$Q$110,0)-1,0)</f>
        <v>ATIA</v>
      </c>
      <c r="D18" s="4">
        <f ca="1">OFFSET(rezultati!D$3,MATCH($A18,rezultati!$Q$3:$Q$110,0)-1,0)</f>
        <v>2</v>
      </c>
      <c r="E18" s="7">
        <f ca="1">OFFSET(rezultati!E$3,MATCH($A18,rezultati!$Q$3:$Q$110,0)-1,0)</f>
        <v>192.16668266666665</v>
      </c>
      <c r="F18" s="4">
        <f ca="1">OFFSET(rezultati!F$3,MATCH($A18,rezultati!$Q$3:$Q$110,0)-1,0)</f>
        <v>0</v>
      </c>
      <c r="G18" s="4">
        <f ca="1">OFFSET(rezultati!G$3,MATCH($A18,rezultati!$Q$3:$Q$110,0)-1,0)</f>
        <v>0</v>
      </c>
      <c r="H18" s="4">
        <f ca="1">OFFSET(rezultati!H$3,MATCH($A18,rezultati!$Q$3:$Q$110,0)-1,0)</f>
        <v>0</v>
      </c>
      <c r="I18" s="4">
        <f ca="1">OFFSET(rezultati!I$3,MATCH($A18,rezultati!$Q$3:$Q$110,0)-1,0)</f>
        <v>0</v>
      </c>
      <c r="J18" s="4">
        <f ca="1">OFFSET(rezultati!J$3,MATCH($A18,rezultati!$Q$3:$Q$110,0)-1,0)</f>
        <v>0</v>
      </c>
      <c r="K18" s="4">
        <f ca="1">OFFSET(rezultati!K$3,MATCH($A18,rezultati!$Q$3:$Q$110,0)-1,0)</f>
        <v>0</v>
      </c>
      <c r="L18" s="4">
        <f ca="1">OFFSET(rezultati!L$3,MATCH($A18,rezultati!$Q$3:$Q$110,0)-1,0)</f>
        <v>0</v>
      </c>
      <c r="M18" s="4">
        <f ca="1">OFFSET(rezultati!M$3,MATCH($A18,rezultati!$Q$3:$Q$110,0)-1,0)</f>
        <v>0</v>
      </c>
      <c r="N18" s="4">
        <f ca="1">OFFSET(rezultati!N$3,MATCH($A18,rezultati!$Q$3:$Q$110,0)-1,0)</f>
        <v>2</v>
      </c>
      <c r="O18" s="7">
        <f ca="1">OFFSET(rezultati!O$3,MATCH($A18,rezultati!$Q$3:$Q$110,0)-1,0)</f>
        <v>192.16668266666665</v>
      </c>
    </row>
    <row r="19" spans="1:15" s="6" customFormat="1" ht="14.25">
      <c r="A19" s="4">
        <f t="shared" si="0"/>
        <v>17</v>
      </c>
      <c r="B19" s="4" t="str">
        <f ca="1">OFFSET(rezultati!B$3,MATCH($A19,rezultati!$Q$3:$Q$110,0)-1,0)</f>
        <v>MICHALIS BUZAS</v>
      </c>
      <c r="C19" s="4" t="str">
        <f ca="1">OFFSET(rezultati!C$3,MATCH($A19,rezultati!$Q$3:$Q$110,0)-1,0)</f>
        <v>GREECE</v>
      </c>
      <c r="D19" s="4">
        <f ca="1">OFFSET(rezultati!D$3,MATCH($A19,rezultati!$Q$3:$Q$110,0)-1,0)</f>
        <v>2</v>
      </c>
      <c r="E19" s="7">
        <f ca="1">OFFSET(rezultati!E$3,MATCH($A19,rezultati!$Q$3:$Q$110,0)-1,0)</f>
        <v>187.000039</v>
      </c>
      <c r="F19" s="4">
        <f ca="1">OFFSET(rezultati!F$3,MATCH($A19,rezultati!$Q$3:$Q$110,0)-1,0)</f>
        <v>0</v>
      </c>
      <c r="G19" s="4">
        <f ca="1">OFFSET(rezultati!G$3,MATCH($A19,rezultati!$Q$3:$Q$110,0)-1,0)</f>
        <v>0</v>
      </c>
      <c r="H19" s="4">
        <f ca="1">OFFSET(rezultati!H$3,MATCH($A19,rezultati!$Q$3:$Q$110,0)-1,0)</f>
        <v>0</v>
      </c>
      <c r="I19" s="4">
        <f ca="1">OFFSET(rezultati!I$3,MATCH($A19,rezultati!$Q$3:$Q$110,0)-1,0)</f>
        <v>0</v>
      </c>
      <c r="J19" s="4">
        <f ca="1">OFFSET(rezultati!J$3,MATCH($A19,rezultati!$Q$3:$Q$110,0)-1,0)</f>
        <v>0</v>
      </c>
      <c r="K19" s="4">
        <f ca="1">OFFSET(rezultati!K$3,MATCH($A19,rezultati!$Q$3:$Q$110,0)-1,0)</f>
        <v>0</v>
      </c>
      <c r="L19" s="4">
        <f ca="1">OFFSET(rezultati!L$3,MATCH($A19,rezultati!$Q$3:$Q$110,0)-1,0)</f>
        <v>0</v>
      </c>
      <c r="M19" s="4">
        <f ca="1">OFFSET(rezultati!M$3,MATCH($A19,rezultati!$Q$3:$Q$110,0)-1,0)</f>
        <v>0</v>
      </c>
      <c r="N19" s="4">
        <f ca="1">OFFSET(rezultati!N$3,MATCH($A19,rezultati!$Q$3:$Q$110,0)-1,0)</f>
        <v>2</v>
      </c>
      <c r="O19" s="7">
        <f ca="1">OFFSET(rezultati!O$3,MATCH($A19,rezultati!$Q$3:$Q$110,0)-1,0)</f>
        <v>187.000039</v>
      </c>
    </row>
    <row r="20" spans="1:15" s="6" customFormat="1" ht="14.25">
      <c r="A20" s="4">
        <f t="shared" si="0"/>
        <v>18</v>
      </c>
      <c r="B20" s="4" t="str">
        <f ca="1">OFFSET(rezultati!B$3,MATCH($A20,rezultati!$Q$3:$Q$110,0)-1,0)</f>
        <v>MEHMET KAYA</v>
      </c>
      <c r="C20" s="4" t="str">
        <f ca="1">OFFSET(rezultati!C$3,MATCH($A20,rezultati!$Q$3:$Q$110,0)-1,0)</f>
        <v>ATIA</v>
      </c>
      <c r="D20" s="4">
        <f ca="1">OFFSET(rezultati!D$3,MATCH($A20,rezultati!$Q$3:$Q$110,0)-1,0)</f>
        <v>1</v>
      </c>
      <c r="E20" s="7">
        <f ca="1">OFFSET(rezultati!E$3,MATCH($A20,rezultati!$Q$3:$Q$110,0)-1,0)</f>
        <v>203.66667766666666</v>
      </c>
      <c r="F20" s="4">
        <f ca="1">OFFSET(rezultati!F$3,MATCH($A20,rezultati!$Q$3:$Q$110,0)-1,0)</f>
        <v>0</v>
      </c>
      <c r="G20" s="4">
        <f ca="1">OFFSET(rezultati!G$3,MATCH($A20,rezultati!$Q$3:$Q$110,0)-1,0)</f>
        <v>0</v>
      </c>
      <c r="H20" s="4">
        <f ca="1">OFFSET(rezultati!H$3,MATCH($A20,rezultati!$Q$3:$Q$110,0)-1,0)</f>
        <v>0</v>
      </c>
      <c r="I20" s="4">
        <f ca="1">OFFSET(rezultati!I$3,MATCH($A20,rezultati!$Q$3:$Q$110,0)-1,0)</f>
        <v>0</v>
      </c>
      <c r="J20" s="4">
        <f ca="1">OFFSET(rezultati!J$3,MATCH($A20,rezultati!$Q$3:$Q$110,0)-1,0)</f>
        <v>0</v>
      </c>
      <c r="K20" s="4">
        <f ca="1">OFFSET(rezultati!K$3,MATCH($A20,rezultati!$Q$3:$Q$110,0)-1,0)</f>
        <v>0</v>
      </c>
      <c r="L20" s="4">
        <f ca="1">OFFSET(rezultati!L$3,MATCH($A20,rezultati!$Q$3:$Q$110,0)-1,0)</f>
        <v>0</v>
      </c>
      <c r="M20" s="4">
        <f ca="1">OFFSET(rezultati!M$3,MATCH($A20,rezultati!$Q$3:$Q$110,0)-1,0)</f>
        <v>0</v>
      </c>
      <c r="N20" s="4">
        <f ca="1">OFFSET(rezultati!N$3,MATCH($A20,rezultati!$Q$3:$Q$110,0)-1,0)</f>
        <v>1</v>
      </c>
      <c r="O20" s="7">
        <f ca="1">OFFSET(rezultati!O$3,MATCH($A20,rezultati!$Q$3:$Q$110,0)-1,0)</f>
        <v>203.66667766666666</v>
      </c>
    </row>
    <row r="21" spans="1:15" s="6" customFormat="1" ht="14.25">
      <c r="A21" s="4">
        <f t="shared" si="0"/>
        <v>19</v>
      </c>
      <c r="B21" s="4" t="str">
        <f ca="1">OFFSET(rezultati!B$3,MATCH($A21,rezultati!$Q$3:$Q$110,0)-1,0)</f>
        <v>YAVOR MILANOV</v>
      </c>
      <c r="C21" s="4" t="str">
        <f ca="1">OFFSET(rezultati!C$3,MATCH($A21,rezultati!$Q$3:$Q$110,0)-1,0)</f>
        <v>AKADEMIC</v>
      </c>
      <c r="D21" s="4">
        <f ca="1">OFFSET(rezultati!D$3,MATCH($A21,rezultati!$Q$3:$Q$110,0)-1,0)</f>
        <v>1</v>
      </c>
      <c r="E21" s="7">
        <f ca="1">OFFSET(rezultati!E$3,MATCH($A21,rezultati!$Q$3:$Q$110,0)-1,0)</f>
        <v>200.66667966666665</v>
      </c>
      <c r="F21" s="4">
        <f ca="1">OFFSET(rezultati!F$3,MATCH($A21,rezultati!$Q$3:$Q$110,0)-1,0)</f>
        <v>0</v>
      </c>
      <c r="G21" s="4">
        <f ca="1">OFFSET(rezultati!G$3,MATCH($A21,rezultati!$Q$3:$Q$110,0)-1,0)</f>
        <v>0</v>
      </c>
      <c r="H21" s="4">
        <f ca="1">OFFSET(rezultati!H$3,MATCH($A21,rezultati!$Q$3:$Q$110,0)-1,0)</f>
        <v>0</v>
      </c>
      <c r="I21" s="4">
        <f ca="1">OFFSET(rezultati!I$3,MATCH($A21,rezultati!$Q$3:$Q$110,0)-1,0)</f>
        <v>0</v>
      </c>
      <c r="J21" s="4">
        <f ca="1">OFFSET(rezultati!J$3,MATCH($A21,rezultati!$Q$3:$Q$110,0)-1,0)</f>
        <v>0</v>
      </c>
      <c r="K21" s="4">
        <f ca="1">OFFSET(rezultati!K$3,MATCH($A21,rezultati!$Q$3:$Q$110,0)-1,0)</f>
        <v>0</v>
      </c>
      <c r="L21" s="4">
        <f ca="1">OFFSET(rezultati!L$3,MATCH($A21,rezultati!$Q$3:$Q$110,0)-1,0)</f>
        <v>0</v>
      </c>
      <c r="M21" s="4">
        <f ca="1">OFFSET(rezultati!M$3,MATCH($A21,rezultati!$Q$3:$Q$110,0)-1,0)</f>
        <v>0</v>
      </c>
      <c r="N21" s="4">
        <f ca="1">OFFSET(rezultati!N$3,MATCH($A21,rezultati!$Q$3:$Q$110,0)-1,0)</f>
        <v>1</v>
      </c>
      <c r="O21" s="7">
        <f ca="1">OFFSET(rezultati!O$3,MATCH($A21,rezultati!$Q$3:$Q$110,0)-1,0)</f>
        <v>200.66667966666665</v>
      </c>
    </row>
    <row r="22" spans="1:15" s="6" customFormat="1" ht="14.25">
      <c r="A22" s="4">
        <f t="shared" si="0"/>
        <v>20</v>
      </c>
      <c r="B22" s="4" t="str">
        <f ca="1">OFFSET(rezultati!B$3,MATCH($A22,rezultati!$Q$3:$Q$110,0)-1,0)</f>
        <v>NIKOLAY PETROV</v>
      </c>
      <c r="C22" s="4" t="str">
        <f ca="1">OFFSET(rezultati!C$3,MATCH($A22,rezultati!$Q$3:$Q$110,0)-1,0)</f>
        <v>MEGA</v>
      </c>
      <c r="D22" s="4">
        <f ca="1">OFFSET(rezultati!D$3,MATCH($A22,rezultati!$Q$3:$Q$110,0)-1,0)</f>
        <v>1</v>
      </c>
      <c r="E22" s="7">
        <f ca="1">OFFSET(rezultati!E$3,MATCH($A22,rezultati!$Q$3:$Q$110,0)-1,0)</f>
        <v>196.33333733333333</v>
      </c>
      <c r="F22" s="4">
        <f ca="1">OFFSET(rezultati!F$3,MATCH($A22,rezultati!$Q$3:$Q$110,0)-1,0)</f>
        <v>0</v>
      </c>
      <c r="G22" s="4">
        <f ca="1">OFFSET(rezultati!G$3,MATCH($A22,rezultati!$Q$3:$Q$110,0)-1,0)</f>
        <v>0</v>
      </c>
      <c r="H22" s="4">
        <f ca="1">OFFSET(rezultati!H$3,MATCH($A22,rezultati!$Q$3:$Q$110,0)-1,0)</f>
        <v>0</v>
      </c>
      <c r="I22" s="4">
        <f ca="1">OFFSET(rezultati!I$3,MATCH($A22,rezultati!$Q$3:$Q$110,0)-1,0)</f>
        <v>0</v>
      </c>
      <c r="J22" s="4">
        <f ca="1">OFFSET(rezultati!J$3,MATCH($A22,rezultati!$Q$3:$Q$110,0)-1,0)</f>
        <v>0</v>
      </c>
      <c r="K22" s="4">
        <f ca="1">OFFSET(rezultati!K$3,MATCH($A22,rezultati!$Q$3:$Q$110,0)-1,0)</f>
        <v>0</v>
      </c>
      <c r="L22" s="4">
        <f ca="1">OFFSET(rezultati!L$3,MATCH($A22,rezultati!$Q$3:$Q$110,0)-1,0)</f>
        <v>0</v>
      </c>
      <c r="M22" s="4">
        <f ca="1">OFFSET(rezultati!M$3,MATCH($A22,rezultati!$Q$3:$Q$110,0)-1,0)</f>
        <v>0</v>
      </c>
      <c r="N22" s="4">
        <f ca="1">OFFSET(rezultati!N$3,MATCH($A22,rezultati!$Q$3:$Q$110,0)-1,0)</f>
        <v>1</v>
      </c>
      <c r="O22" s="7">
        <f ca="1">OFFSET(rezultati!O$3,MATCH($A22,rezultati!$Q$3:$Q$110,0)-1,0)</f>
        <v>196.33333733333333</v>
      </c>
    </row>
    <row r="23" spans="1:15" s="6" customFormat="1" ht="14.25">
      <c r="A23" s="4">
        <f t="shared" si="0"/>
        <v>21</v>
      </c>
      <c r="B23" s="4" t="str">
        <f ca="1">OFFSET(rezultati!B$3,MATCH($A23,rezultati!$Q$3:$Q$110,0)-1,0)</f>
        <v>IVAN VUCHKOV</v>
      </c>
      <c r="C23" s="4" t="str">
        <f ca="1">OFFSET(rezultati!C$3,MATCH($A23,rezultati!$Q$3:$Q$110,0)-1,0)</f>
        <v>MEGA</v>
      </c>
      <c r="D23" s="4">
        <f ca="1">OFFSET(rezultati!D$3,MATCH($A23,rezultati!$Q$3:$Q$110,0)-1,0)</f>
        <v>1</v>
      </c>
      <c r="E23" s="7">
        <f ca="1">OFFSET(rezultati!E$3,MATCH($A23,rezultati!$Q$3:$Q$110,0)-1,0)</f>
        <v>192.83334833333333</v>
      </c>
      <c r="F23" s="4">
        <f ca="1">OFFSET(rezultati!F$3,MATCH($A23,rezultati!$Q$3:$Q$110,0)-1,0)</f>
        <v>0</v>
      </c>
      <c r="G23" s="4">
        <f ca="1">OFFSET(rezultati!G$3,MATCH($A23,rezultati!$Q$3:$Q$110,0)-1,0)</f>
        <v>0</v>
      </c>
      <c r="H23" s="4">
        <f ca="1">OFFSET(rezultati!H$3,MATCH($A23,rezultati!$Q$3:$Q$110,0)-1,0)</f>
        <v>0</v>
      </c>
      <c r="I23" s="4">
        <f ca="1">OFFSET(rezultati!I$3,MATCH($A23,rezultati!$Q$3:$Q$110,0)-1,0)</f>
        <v>0</v>
      </c>
      <c r="J23" s="4">
        <f ca="1">OFFSET(rezultati!J$3,MATCH($A23,rezultati!$Q$3:$Q$110,0)-1,0)</f>
        <v>0</v>
      </c>
      <c r="K23" s="4">
        <f ca="1">OFFSET(rezultati!K$3,MATCH($A23,rezultati!$Q$3:$Q$110,0)-1,0)</f>
        <v>0</v>
      </c>
      <c r="L23" s="4">
        <f ca="1">OFFSET(rezultati!L$3,MATCH($A23,rezultati!$Q$3:$Q$110,0)-1,0)</f>
        <v>0</v>
      </c>
      <c r="M23" s="4">
        <f ca="1">OFFSET(rezultati!M$3,MATCH($A23,rezultati!$Q$3:$Q$110,0)-1,0)</f>
        <v>0</v>
      </c>
      <c r="N23" s="4">
        <f ca="1">OFFSET(rezultati!N$3,MATCH($A23,rezultati!$Q$3:$Q$110,0)-1,0)</f>
        <v>1</v>
      </c>
      <c r="O23" s="7">
        <f ca="1">OFFSET(rezultati!O$3,MATCH($A23,rezultati!$Q$3:$Q$110,0)-1,0)</f>
        <v>192.83334833333333</v>
      </c>
    </row>
    <row r="24" spans="1:15" s="6" customFormat="1" ht="14.25">
      <c r="A24" s="4">
        <f t="shared" si="0"/>
        <v>22</v>
      </c>
      <c r="B24" s="4" t="str">
        <f ca="1">OFFSET(rezultati!B$3,MATCH($A24,rezultati!$Q$3:$Q$110,0)-1,0)</f>
        <v>ELENA KARAKASHEVA</v>
      </c>
      <c r="C24" s="4" t="str">
        <f ca="1">OFFSET(rezultati!C$3,MATCH($A24,rezultati!$Q$3:$Q$110,0)-1,0)</f>
        <v>MEGA</v>
      </c>
      <c r="D24" s="4">
        <f ca="1">OFFSET(rezultati!D$3,MATCH($A24,rezultati!$Q$3:$Q$110,0)-1,0)</f>
        <v>1</v>
      </c>
      <c r="E24" s="7">
        <f ca="1">OFFSET(rezultati!E$3,MATCH($A24,rezultati!$Q$3:$Q$110,0)-1,0)</f>
        <v>190.500008</v>
      </c>
      <c r="F24" s="4">
        <f ca="1">OFFSET(rezultati!F$3,MATCH($A24,rezultati!$Q$3:$Q$110,0)-1,0)</f>
        <v>0</v>
      </c>
      <c r="G24" s="4">
        <f ca="1">OFFSET(rezultati!G$3,MATCH($A24,rezultati!$Q$3:$Q$110,0)-1,0)</f>
        <v>0</v>
      </c>
      <c r="H24" s="4">
        <f ca="1">OFFSET(rezultati!H$3,MATCH($A24,rezultati!$Q$3:$Q$110,0)-1,0)</f>
        <v>0</v>
      </c>
      <c r="I24" s="4">
        <f ca="1">OFFSET(rezultati!I$3,MATCH($A24,rezultati!$Q$3:$Q$110,0)-1,0)</f>
        <v>0</v>
      </c>
      <c r="J24" s="4">
        <f ca="1">OFFSET(rezultati!J$3,MATCH($A24,rezultati!$Q$3:$Q$110,0)-1,0)</f>
        <v>0</v>
      </c>
      <c r="K24" s="4">
        <f ca="1">OFFSET(rezultati!K$3,MATCH($A24,rezultati!$Q$3:$Q$110,0)-1,0)</f>
        <v>0</v>
      </c>
      <c r="L24" s="4">
        <f ca="1">OFFSET(rezultati!L$3,MATCH($A24,rezultati!$Q$3:$Q$110,0)-1,0)</f>
        <v>0</v>
      </c>
      <c r="M24" s="4">
        <f ca="1">OFFSET(rezultati!M$3,MATCH($A24,rezultati!$Q$3:$Q$110,0)-1,0)</f>
        <v>0</v>
      </c>
      <c r="N24" s="4">
        <f ca="1">OFFSET(rezultati!N$3,MATCH($A24,rezultati!$Q$3:$Q$110,0)-1,0)</f>
        <v>1</v>
      </c>
      <c r="O24" s="7">
        <f ca="1">OFFSET(rezultati!O$3,MATCH($A24,rezultati!$Q$3:$Q$110,0)-1,0)</f>
        <v>190.500008</v>
      </c>
    </row>
    <row r="25" spans="1:15" s="6" customFormat="1" ht="14.25">
      <c r="A25" s="4">
        <f t="shared" si="0"/>
        <v>23</v>
      </c>
      <c r="B25" s="4" t="str">
        <f ca="1">OFFSET(rezultati!B$3,MATCH($A25,rezultati!$Q$3:$Q$110,0)-1,0)</f>
        <v>ADONIS BEKAS</v>
      </c>
      <c r="C25" s="4" t="str">
        <f ca="1">OFFSET(rezultati!C$3,MATCH($A25,rezultati!$Q$3:$Q$110,0)-1,0)</f>
        <v>MEGA</v>
      </c>
      <c r="D25" s="4">
        <f ca="1">OFFSET(rezultati!D$3,MATCH($A25,rezultati!$Q$3:$Q$110,0)-1,0)</f>
        <v>1</v>
      </c>
      <c r="E25" s="7">
        <f ca="1">OFFSET(rezultati!E$3,MATCH($A25,rezultati!$Q$3:$Q$110,0)-1,0)</f>
        <v>188.33333833333333</v>
      </c>
      <c r="F25" s="4">
        <f ca="1">OFFSET(rezultati!F$3,MATCH($A25,rezultati!$Q$3:$Q$110,0)-1,0)</f>
        <v>0</v>
      </c>
      <c r="G25" s="4">
        <f ca="1">OFFSET(rezultati!G$3,MATCH($A25,rezultati!$Q$3:$Q$110,0)-1,0)</f>
        <v>0</v>
      </c>
      <c r="H25" s="4">
        <f ca="1">OFFSET(rezultati!H$3,MATCH($A25,rezultati!$Q$3:$Q$110,0)-1,0)</f>
        <v>0</v>
      </c>
      <c r="I25" s="4">
        <f ca="1">OFFSET(rezultati!I$3,MATCH($A25,rezultati!$Q$3:$Q$110,0)-1,0)</f>
        <v>0</v>
      </c>
      <c r="J25" s="4">
        <f ca="1">OFFSET(rezultati!J$3,MATCH($A25,rezultati!$Q$3:$Q$110,0)-1,0)</f>
        <v>0</v>
      </c>
      <c r="K25" s="4">
        <f ca="1">OFFSET(rezultati!K$3,MATCH($A25,rezultati!$Q$3:$Q$110,0)-1,0)</f>
        <v>0</v>
      </c>
      <c r="L25" s="4">
        <f ca="1">OFFSET(rezultati!L$3,MATCH($A25,rezultati!$Q$3:$Q$110,0)-1,0)</f>
        <v>0</v>
      </c>
      <c r="M25" s="4">
        <f ca="1">OFFSET(rezultati!M$3,MATCH($A25,rezultati!$Q$3:$Q$110,0)-1,0)</f>
        <v>0</v>
      </c>
      <c r="N25" s="4">
        <f ca="1">OFFSET(rezultati!N$3,MATCH($A25,rezultati!$Q$3:$Q$110,0)-1,0)</f>
        <v>1</v>
      </c>
      <c r="O25" s="7">
        <f ca="1">OFFSET(rezultati!O$3,MATCH($A25,rezultati!$Q$3:$Q$110,0)-1,0)</f>
        <v>188.33333833333333</v>
      </c>
    </row>
    <row r="26" spans="1:15" s="6" customFormat="1" ht="14.25">
      <c r="A26" s="4">
        <f t="shared" si="0"/>
        <v>24</v>
      </c>
      <c r="B26" s="4" t="str">
        <f ca="1">OFFSET(rezultati!B$3,MATCH($A26,rezultati!$Q$3:$Q$110,0)-1,0)</f>
        <v>KOSTIA MIKHEEV</v>
      </c>
      <c r="C26" s="4" t="str">
        <f ca="1">OFFSET(rezultati!C$3,MATCH($A26,rezultati!$Q$3:$Q$110,0)-1,0)</f>
        <v>MAGICIANS</v>
      </c>
      <c r="D26" s="4">
        <f ca="1">OFFSET(rezultati!D$3,MATCH($A26,rezultati!$Q$3:$Q$110,0)-1,0)</f>
        <v>1</v>
      </c>
      <c r="E26" s="7">
        <f ca="1">OFFSET(rezultati!E$3,MATCH($A26,rezultati!$Q$3:$Q$110,0)-1,0)</f>
        <v>186.66669566666667</v>
      </c>
      <c r="F26" s="4">
        <f ca="1">OFFSET(rezultati!F$3,MATCH($A26,rezultati!$Q$3:$Q$110,0)-1,0)</f>
        <v>0</v>
      </c>
      <c r="G26" s="4">
        <f ca="1">OFFSET(rezultati!G$3,MATCH($A26,rezultati!$Q$3:$Q$110,0)-1,0)</f>
        <v>0</v>
      </c>
      <c r="H26" s="4">
        <f ca="1">OFFSET(rezultati!H$3,MATCH($A26,rezultati!$Q$3:$Q$110,0)-1,0)</f>
        <v>0</v>
      </c>
      <c r="I26" s="4">
        <f ca="1">OFFSET(rezultati!I$3,MATCH($A26,rezultati!$Q$3:$Q$110,0)-1,0)</f>
        <v>0</v>
      </c>
      <c r="J26" s="4">
        <f ca="1">OFFSET(rezultati!J$3,MATCH($A26,rezultati!$Q$3:$Q$110,0)-1,0)</f>
        <v>0</v>
      </c>
      <c r="K26" s="4">
        <f ca="1">OFFSET(rezultati!K$3,MATCH($A26,rezultati!$Q$3:$Q$110,0)-1,0)</f>
        <v>0</v>
      </c>
      <c r="L26" s="4">
        <f ca="1">OFFSET(rezultati!L$3,MATCH($A26,rezultati!$Q$3:$Q$110,0)-1,0)</f>
        <v>0</v>
      </c>
      <c r="M26" s="4">
        <f ca="1">OFFSET(rezultati!M$3,MATCH($A26,rezultati!$Q$3:$Q$110,0)-1,0)</f>
        <v>0</v>
      </c>
      <c r="N26" s="4">
        <f ca="1">OFFSET(rezultati!N$3,MATCH($A26,rezultati!$Q$3:$Q$110,0)-1,0)</f>
        <v>1</v>
      </c>
      <c r="O26" s="7">
        <f ca="1">OFFSET(rezultati!O$3,MATCH($A26,rezultati!$Q$3:$Q$110,0)-1,0)</f>
        <v>186.66669566666667</v>
      </c>
    </row>
    <row r="27" spans="1:15" s="6" customFormat="1" ht="14.25">
      <c r="A27" s="4">
        <f t="shared" si="0"/>
        <v>25</v>
      </c>
      <c r="B27" s="4" t="str">
        <f ca="1">OFFSET(rezultati!B$3,MATCH($A27,rezultati!$Q$3:$Q$110,0)-1,0)</f>
        <v>TANIA MIHAILIDOU</v>
      </c>
      <c r="C27" s="4" t="str">
        <f ca="1">OFFSET(rezultati!C$3,MATCH($A27,rezultati!$Q$3:$Q$110,0)-1,0)</f>
        <v>GREECE</v>
      </c>
      <c r="D27" s="4">
        <f ca="1">OFFSET(rezultati!D$3,MATCH($A27,rezultati!$Q$3:$Q$110,0)-1,0)</f>
        <v>0</v>
      </c>
      <c r="E27" s="7">
        <f ca="1">OFFSET(rezultati!E$3,MATCH($A27,rezultati!$Q$3:$Q$110,0)-1,0)</f>
        <v>212.50004</v>
      </c>
      <c r="F27" s="4">
        <f ca="1">OFFSET(rezultati!F$3,MATCH($A27,rezultati!$Q$3:$Q$110,0)-1,0)</f>
        <v>0</v>
      </c>
      <c r="G27" s="4">
        <f ca="1">OFFSET(rezultati!G$3,MATCH($A27,rezultati!$Q$3:$Q$110,0)-1,0)</f>
        <v>0</v>
      </c>
      <c r="H27" s="4">
        <f ca="1">OFFSET(rezultati!H$3,MATCH($A27,rezultati!$Q$3:$Q$110,0)-1,0)</f>
        <v>0</v>
      </c>
      <c r="I27" s="4">
        <f ca="1">OFFSET(rezultati!I$3,MATCH($A27,rezultati!$Q$3:$Q$110,0)-1,0)</f>
        <v>0</v>
      </c>
      <c r="J27" s="4">
        <f ca="1">OFFSET(rezultati!J$3,MATCH($A27,rezultati!$Q$3:$Q$110,0)-1,0)</f>
        <v>0</v>
      </c>
      <c r="K27" s="4">
        <f ca="1">OFFSET(rezultati!K$3,MATCH($A27,rezultati!$Q$3:$Q$110,0)-1,0)</f>
        <v>0</v>
      </c>
      <c r="L27" s="4">
        <f ca="1">OFFSET(rezultati!L$3,MATCH($A27,rezultati!$Q$3:$Q$110,0)-1,0)</f>
        <v>0</v>
      </c>
      <c r="M27" s="4">
        <f ca="1">OFFSET(rezultati!M$3,MATCH($A27,rezultati!$Q$3:$Q$110,0)-1,0)</f>
        <v>0</v>
      </c>
      <c r="N27" s="4">
        <f ca="1">OFFSET(rezultati!N$3,MATCH($A27,rezultati!$Q$3:$Q$110,0)-1,0)</f>
        <v>0</v>
      </c>
      <c r="O27" s="7">
        <f ca="1">OFFSET(rezultati!O$3,MATCH($A27,rezultati!$Q$3:$Q$110,0)-1,0)</f>
        <v>212.50004</v>
      </c>
    </row>
    <row r="28" spans="1:15" s="6" customFormat="1" ht="14.25">
      <c r="A28" s="4">
        <f t="shared" si="0"/>
        <v>26</v>
      </c>
      <c r="B28" s="4" t="str">
        <f ca="1">OFFSET(rezultati!B$3,MATCH($A28,rezultati!$Q$3:$Q$110,0)-1,0)</f>
        <v>JULY PETROV</v>
      </c>
      <c r="C28" s="4" t="str">
        <f ca="1">OFFSET(rezultati!C$3,MATCH($A28,rezultati!$Q$3:$Q$110,0)-1,0)</f>
        <v>ATIA</v>
      </c>
      <c r="D28" s="4">
        <f ca="1">OFFSET(rezultati!D$3,MATCH($A28,rezultati!$Q$3:$Q$110,0)-1,0)</f>
        <v>0</v>
      </c>
      <c r="E28" s="7">
        <f ca="1">OFFSET(rezultati!E$3,MATCH($A28,rezultati!$Q$3:$Q$110,0)-1,0)</f>
        <v>194.7</v>
      </c>
      <c r="F28" s="4">
        <f ca="1">OFFSET(rezultati!F$3,MATCH($A28,rezultati!$Q$3:$Q$110,0)-1,0)</f>
        <v>0</v>
      </c>
      <c r="G28" s="4">
        <f ca="1">OFFSET(rezultati!G$3,MATCH($A28,rezultati!$Q$3:$Q$110,0)-1,0)</f>
        <v>0</v>
      </c>
      <c r="H28" s="4">
        <f ca="1">OFFSET(rezultati!H$3,MATCH($A28,rezultati!$Q$3:$Q$110,0)-1,0)</f>
        <v>0</v>
      </c>
      <c r="I28" s="4">
        <f ca="1">OFFSET(rezultati!I$3,MATCH($A28,rezultati!$Q$3:$Q$110,0)-1,0)</f>
        <v>0</v>
      </c>
      <c r="J28" s="4">
        <f ca="1">OFFSET(rezultati!J$3,MATCH($A28,rezultati!$Q$3:$Q$110,0)-1,0)</f>
        <v>0</v>
      </c>
      <c r="K28" s="4">
        <f ca="1">OFFSET(rezultati!K$3,MATCH($A28,rezultati!$Q$3:$Q$110,0)-1,0)</f>
        <v>0</v>
      </c>
      <c r="L28" s="4">
        <f ca="1">OFFSET(rezultati!L$3,MATCH($A28,rezultati!$Q$3:$Q$110,0)-1,0)</f>
        <v>0</v>
      </c>
      <c r="M28" s="4">
        <f ca="1">OFFSET(rezultati!M$3,MATCH($A28,rezultati!$Q$3:$Q$110,0)-1,0)</f>
        <v>0</v>
      </c>
      <c r="N28" s="4">
        <f ca="1">OFFSET(rezultati!N$3,MATCH($A28,rezultati!$Q$3:$Q$110,0)-1,0)</f>
        <v>0</v>
      </c>
      <c r="O28" s="7">
        <f ca="1">OFFSET(rezultati!O$3,MATCH($A28,rezultati!$Q$3:$Q$110,0)-1,0)</f>
        <v>194.7</v>
      </c>
    </row>
    <row r="29" spans="1:15" s="6" customFormat="1" ht="14.25">
      <c r="A29" s="4">
        <f t="shared" si="0"/>
        <v>27</v>
      </c>
      <c r="B29" s="4" t="str">
        <f ca="1">OFFSET(rezultati!B$3,MATCH($A29,rezultati!$Q$3:$Q$110,0)-1,0)</f>
        <v>BRANKO SERGIEVSKI</v>
      </c>
      <c r="C29" s="4" t="str">
        <f ca="1">OFFSET(rezultati!C$3,MATCH($A29,rezultati!$Q$3:$Q$110,0)-1,0)</f>
        <v>MAGICIONS</v>
      </c>
      <c r="D29" s="4">
        <f ca="1">OFFSET(rezultati!D$3,MATCH($A29,rezultati!$Q$3:$Q$110,0)-1,0)</f>
        <v>0</v>
      </c>
      <c r="E29" s="7">
        <f ca="1">OFFSET(rezultati!E$3,MATCH($A29,rezultati!$Q$3:$Q$110,0)-1,0)</f>
        <v>187.16669166666665</v>
      </c>
      <c r="F29" s="4">
        <f ca="1">OFFSET(rezultati!F$3,MATCH($A29,rezultati!$Q$3:$Q$110,0)-1,0)</f>
        <v>0</v>
      </c>
      <c r="G29" s="4">
        <f ca="1">OFFSET(rezultati!G$3,MATCH($A29,rezultati!$Q$3:$Q$110,0)-1,0)</f>
        <v>0</v>
      </c>
      <c r="H29" s="4">
        <f ca="1">OFFSET(rezultati!H$3,MATCH($A29,rezultati!$Q$3:$Q$110,0)-1,0)</f>
        <v>0</v>
      </c>
      <c r="I29" s="4">
        <f ca="1">OFFSET(rezultati!I$3,MATCH($A29,rezultati!$Q$3:$Q$110,0)-1,0)</f>
        <v>0</v>
      </c>
      <c r="J29" s="4">
        <f ca="1">OFFSET(rezultati!J$3,MATCH($A29,rezultati!$Q$3:$Q$110,0)-1,0)</f>
        <v>0</v>
      </c>
      <c r="K29" s="4">
        <f ca="1">OFFSET(rezultati!K$3,MATCH($A29,rezultati!$Q$3:$Q$110,0)-1,0)</f>
        <v>0</v>
      </c>
      <c r="L29" s="4">
        <f ca="1">OFFSET(rezultati!L$3,MATCH($A29,rezultati!$Q$3:$Q$110,0)-1,0)</f>
        <v>0</v>
      </c>
      <c r="M29" s="4">
        <f ca="1">OFFSET(rezultati!M$3,MATCH($A29,rezultati!$Q$3:$Q$110,0)-1,0)</f>
        <v>0</v>
      </c>
      <c r="N29" s="4">
        <f ca="1">OFFSET(rezultati!N$3,MATCH($A29,rezultati!$Q$3:$Q$110,0)-1,0)</f>
        <v>0</v>
      </c>
      <c r="O29" s="7">
        <f ca="1">OFFSET(rezultati!O$3,MATCH($A29,rezultati!$Q$3:$Q$110,0)-1,0)</f>
        <v>187.16669166666665</v>
      </c>
    </row>
    <row r="30" spans="1:15" s="6" customFormat="1" ht="14.25">
      <c r="A30" s="4">
        <f>A29+1</f>
        <v>28</v>
      </c>
      <c r="B30" s="4" t="str">
        <f ca="1">OFFSET(rezultati!B$3,MATCH($A30,rezultati!$Q$3:$Q$110,0)-1,0)</f>
        <v>DIMITAR POPOV</v>
      </c>
      <c r="C30" s="4" t="str">
        <f ca="1">OFFSET(rezultati!C$3,MATCH($A30,rezultati!$Q$3:$Q$110,0)-1,0)</f>
        <v>AKADEMIC</v>
      </c>
      <c r="D30" s="4">
        <f ca="1">OFFSET(rezultati!D$3,MATCH($A30,rezultati!$Q$3:$Q$110,0)-1,0)</f>
        <v>0</v>
      </c>
      <c r="E30" s="7">
        <f ca="1">OFFSET(rezultati!E$3,MATCH($A30,rezultati!$Q$3:$Q$110,0)-1,0)</f>
        <v>186.83335233333335</v>
      </c>
      <c r="F30" s="4">
        <f ca="1">OFFSET(rezultati!F$3,MATCH($A30,rezultati!$Q$3:$Q$110,0)-1,0)</f>
        <v>0</v>
      </c>
      <c r="G30" s="4">
        <f ca="1">OFFSET(rezultati!G$3,MATCH($A30,rezultati!$Q$3:$Q$110,0)-1,0)</f>
        <v>0</v>
      </c>
      <c r="H30" s="4">
        <f ca="1">OFFSET(rezultati!H$3,MATCH($A30,rezultati!$Q$3:$Q$110,0)-1,0)</f>
        <v>0</v>
      </c>
      <c r="I30" s="4">
        <f ca="1">OFFSET(rezultati!I$3,MATCH($A30,rezultati!$Q$3:$Q$110,0)-1,0)</f>
        <v>0</v>
      </c>
      <c r="J30" s="4">
        <f ca="1">OFFSET(rezultati!J$3,MATCH($A30,rezultati!$Q$3:$Q$110,0)-1,0)</f>
        <v>0</v>
      </c>
      <c r="K30" s="4">
        <f ca="1">OFFSET(rezultati!K$3,MATCH($A30,rezultati!$Q$3:$Q$110,0)-1,0)</f>
        <v>0</v>
      </c>
      <c r="L30" s="4">
        <f ca="1">OFFSET(rezultati!L$3,MATCH($A30,rezultati!$Q$3:$Q$110,0)-1,0)</f>
        <v>0</v>
      </c>
      <c r="M30" s="4">
        <f ca="1">OFFSET(rezultati!M$3,MATCH($A30,rezultati!$Q$3:$Q$110,0)-1,0)</f>
        <v>0</v>
      </c>
      <c r="N30" s="4">
        <f ca="1">OFFSET(rezultati!N$3,MATCH($A30,rezultati!$Q$3:$Q$110,0)-1,0)</f>
        <v>0</v>
      </c>
      <c r="O30" s="7">
        <f ca="1">OFFSET(rezultati!O$3,MATCH($A30,rezultati!$Q$3:$Q$110,0)-1,0)</f>
        <v>186.83335233333335</v>
      </c>
    </row>
    <row r="31" spans="1:15" s="6" customFormat="1" ht="14.25">
      <c r="A31" s="4">
        <f t="shared" si="0"/>
        <v>29</v>
      </c>
      <c r="B31" s="4" t="str">
        <f ca="1">OFFSET(rezultati!B$3,MATCH($A31,rezultati!$Q$3:$Q$110,0)-1,0)</f>
        <v>DOBROMIR PENCHEV</v>
      </c>
      <c r="C31" s="4" t="str">
        <f ca="1">OFFSET(rezultati!C$3,MATCH($A31,rezultati!$Q$3:$Q$110,0)-1,0)</f>
        <v>BOLIARI</v>
      </c>
      <c r="D31" s="4">
        <f ca="1">OFFSET(rezultati!D$3,MATCH($A31,rezultati!$Q$3:$Q$110,0)-1,0)</f>
        <v>0</v>
      </c>
      <c r="E31" s="7">
        <f ca="1">OFFSET(rezultati!E$3,MATCH($A31,rezultati!$Q$3:$Q$110,0)-1,0)</f>
        <v>186.500043</v>
      </c>
      <c r="F31" s="4">
        <f ca="1">OFFSET(rezultati!F$3,MATCH($A31,rezultati!$Q$3:$Q$110,0)-1,0)</f>
        <v>0</v>
      </c>
      <c r="G31" s="4">
        <f ca="1">OFFSET(rezultati!G$3,MATCH($A31,rezultati!$Q$3:$Q$110,0)-1,0)</f>
        <v>0</v>
      </c>
      <c r="H31" s="4">
        <f ca="1">OFFSET(rezultati!H$3,MATCH($A31,rezultati!$Q$3:$Q$110,0)-1,0)</f>
        <v>0</v>
      </c>
      <c r="I31" s="4">
        <f ca="1">OFFSET(rezultati!I$3,MATCH($A31,rezultati!$Q$3:$Q$110,0)-1,0)</f>
        <v>0</v>
      </c>
      <c r="J31" s="4">
        <f ca="1">OFFSET(rezultati!J$3,MATCH($A31,rezultati!$Q$3:$Q$110,0)-1,0)</f>
        <v>0</v>
      </c>
      <c r="K31" s="4">
        <f ca="1">OFFSET(rezultati!K$3,MATCH($A31,rezultati!$Q$3:$Q$110,0)-1,0)</f>
        <v>0</v>
      </c>
      <c r="L31" s="4">
        <f ca="1">OFFSET(rezultati!L$3,MATCH($A31,rezultati!$Q$3:$Q$110,0)-1,0)</f>
        <v>0</v>
      </c>
      <c r="M31" s="4">
        <f ca="1">OFFSET(rezultati!M$3,MATCH($A31,rezultati!$Q$3:$Q$110,0)-1,0)</f>
        <v>0</v>
      </c>
      <c r="N31" s="4">
        <f ca="1">OFFSET(rezultati!N$3,MATCH($A31,rezultati!$Q$3:$Q$110,0)-1,0)</f>
        <v>0</v>
      </c>
      <c r="O31" s="7">
        <f ca="1">OFFSET(rezultati!O$3,MATCH($A31,rezultati!$Q$3:$Q$110,0)-1,0)</f>
        <v>186.500043</v>
      </c>
    </row>
    <row r="32" spans="1:15" s="6" customFormat="1" ht="14.25">
      <c r="A32" s="4">
        <f t="shared" si="0"/>
        <v>30</v>
      </c>
      <c r="B32" s="4" t="str">
        <f ca="1">OFFSET(rezultati!B$3,MATCH($A32,rezultati!$Q$3:$Q$110,0)-1,0)</f>
        <v>MARIANA METEKSINOVA</v>
      </c>
      <c r="C32" s="4" t="str">
        <f ca="1">OFFSET(rezultati!C$3,MATCH($A32,rezultati!$Q$3:$Q$110,0)-1,0)</f>
        <v>ATIA</v>
      </c>
      <c r="D32" s="4">
        <f ca="1">OFFSET(rezultati!D$3,MATCH($A32,rezultati!$Q$3:$Q$110,0)-1,0)</f>
        <v>0</v>
      </c>
      <c r="E32" s="7">
        <f ca="1">OFFSET(rezultati!E$3,MATCH($A32,rezultati!$Q$3:$Q$110,0)-1,0)</f>
        <v>185.16669866666666</v>
      </c>
      <c r="F32" s="4">
        <f ca="1">OFFSET(rezultati!F$3,MATCH($A32,rezultati!$Q$3:$Q$110,0)-1,0)</f>
        <v>0</v>
      </c>
      <c r="G32" s="4">
        <f ca="1">OFFSET(rezultati!G$3,MATCH($A32,rezultati!$Q$3:$Q$110,0)-1,0)</f>
        <v>0</v>
      </c>
      <c r="H32" s="4">
        <f ca="1">OFFSET(rezultati!H$3,MATCH($A32,rezultati!$Q$3:$Q$110,0)-1,0)</f>
        <v>0</v>
      </c>
      <c r="I32" s="4">
        <f ca="1">OFFSET(rezultati!I$3,MATCH($A32,rezultati!$Q$3:$Q$110,0)-1,0)</f>
        <v>0</v>
      </c>
      <c r="J32" s="4">
        <f ca="1">OFFSET(rezultati!J$3,MATCH($A32,rezultati!$Q$3:$Q$110,0)-1,0)</f>
        <v>0</v>
      </c>
      <c r="K32" s="4">
        <f ca="1">OFFSET(rezultati!K$3,MATCH($A32,rezultati!$Q$3:$Q$110,0)-1,0)</f>
        <v>0</v>
      </c>
      <c r="L32" s="4">
        <f ca="1">OFFSET(rezultati!L$3,MATCH($A32,rezultati!$Q$3:$Q$110,0)-1,0)</f>
        <v>0</v>
      </c>
      <c r="M32" s="4">
        <f ca="1">OFFSET(rezultati!M$3,MATCH($A32,rezultati!$Q$3:$Q$110,0)-1,0)</f>
        <v>0</v>
      </c>
      <c r="N32" s="4">
        <f ca="1">OFFSET(rezultati!N$3,MATCH($A32,rezultati!$Q$3:$Q$110,0)-1,0)</f>
        <v>0</v>
      </c>
      <c r="O32" s="7">
        <f ca="1">OFFSET(rezultati!O$3,MATCH($A32,rezultati!$Q$3:$Q$110,0)-1,0)</f>
        <v>185.16669866666666</v>
      </c>
    </row>
    <row r="33" spans="1:15" s="6" customFormat="1" ht="14.25">
      <c r="A33" s="4">
        <f t="shared" si="0"/>
        <v>31</v>
      </c>
      <c r="B33" s="4" t="str">
        <f ca="1">OFFSET(rezultati!B$3,MATCH($A33,rezultati!$Q$3:$Q$110,0)-1,0)</f>
        <v>RUSLAN VASILEV</v>
      </c>
      <c r="C33" s="4" t="str">
        <f ca="1">OFFSET(rezultati!C$3,MATCH($A33,rezultati!$Q$3:$Q$110,0)-1,0)</f>
        <v>ATIA</v>
      </c>
      <c r="D33" s="4">
        <f ca="1">OFFSET(rezultati!D$3,MATCH($A33,rezultati!$Q$3:$Q$110,0)-1,0)</f>
        <v>0</v>
      </c>
      <c r="E33" s="7">
        <f ca="1">OFFSET(rezultati!E$3,MATCH($A33,rezultati!$Q$3:$Q$110,0)-1,0)</f>
        <v>183.16670066666666</v>
      </c>
      <c r="F33" s="4">
        <f ca="1">OFFSET(rezultati!F$3,MATCH($A33,rezultati!$Q$3:$Q$110,0)-1,0)</f>
        <v>0</v>
      </c>
      <c r="G33" s="4">
        <f ca="1">OFFSET(rezultati!G$3,MATCH($A33,rezultati!$Q$3:$Q$110,0)-1,0)</f>
        <v>0</v>
      </c>
      <c r="H33" s="4">
        <f ca="1">OFFSET(rezultati!H$3,MATCH($A33,rezultati!$Q$3:$Q$110,0)-1,0)</f>
        <v>0</v>
      </c>
      <c r="I33" s="4">
        <f ca="1">OFFSET(rezultati!I$3,MATCH($A33,rezultati!$Q$3:$Q$110,0)-1,0)</f>
        <v>0</v>
      </c>
      <c r="J33" s="4">
        <f ca="1">OFFSET(rezultati!J$3,MATCH($A33,rezultati!$Q$3:$Q$110,0)-1,0)</f>
        <v>0</v>
      </c>
      <c r="K33" s="4">
        <f ca="1">OFFSET(rezultati!K$3,MATCH($A33,rezultati!$Q$3:$Q$110,0)-1,0)</f>
        <v>0</v>
      </c>
      <c r="L33" s="4">
        <f ca="1">OFFSET(rezultati!L$3,MATCH($A33,rezultati!$Q$3:$Q$110,0)-1,0)</f>
        <v>0</v>
      </c>
      <c r="M33" s="4">
        <f ca="1">OFFSET(rezultati!M$3,MATCH($A33,rezultati!$Q$3:$Q$110,0)-1,0)</f>
        <v>0</v>
      </c>
      <c r="N33" s="4">
        <f ca="1">OFFSET(rezultati!N$3,MATCH($A33,rezultati!$Q$3:$Q$110,0)-1,0)</f>
        <v>0</v>
      </c>
      <c r="O33" s="7">
        <f ca="1">OFFSET(rezultati!O$3,MATCH($A33,rezultati!$Q$3:$Q$110,0)-1,0)</f>
        <v>183.16670066666666</v>
      </c>
    </row>
    <row r="34" spans="1:15" s="6" customFormat="1" ht="14.25">
      <c r="A34" s="4">
        <f t="shared" si="0"/>
        <v>32</v>
      </c>
      <c r="B34" s="4" t="str">
        <f ca="1">OFFSET(rezultati!B$3,MATCH($A34,rezultati!$Q$3:$Q$110,0)-1,0)</f>
        <v>SLAVCHO KORDEV</v>
      </c>
      <c r="C34" s="4" t="str">
        <f ca="1">OFFSET(rezultati!C$3,MATCH($A34,rezultati!$Q$3:$Q$110,0)-1,0)</f>
        <v>KORONA</v>
      </c>
      <c r="D34" s="4">
        <f ca="1">OFFSET(rezultati!D$3,MATCH($A34,rezultati!$Q$3:$Q$110,0)-1,0)</f>
        <v>0</v>
      </c>
      <c r="E34" s="7">
        <f ca="1">OFFSET(rezultati!E$3,MATCH($A34,rezultati!$Q$3:$Q$110,0)-1,0)</f>
        <v>181.33335433333335</v>
      </c>
      <c r="F34" s="4">
        <f ca="1">OFFSET(rezultati!F$3,MATCH($A34,rezultati!$Q$3:$Q$110,0)-1,0)</f>
        <v>0</v>
      </c>
      <c r="G34" s="4">
        <f ca="1">OFFSET(rezultati!G$3,MATCH($A34,rezultati!$Q$3:$Q$110,0)-1,0)</f>
        <v>0</v>
      </c>
      <c r="H34" s="4">
        <f ca="1">OFFSET(rezultati!H$3,MATCH($A34,rezultati!$Q$3:$Q$110,0)-1,0)</f>
        <v>0</v>
      </c>
      <c r="I34" s="4">
        <f ca="1">OFFSET(rezultati!I$3,MATCH($A34,rezultati!$Q$3:$Q$110,0)-1,0)</f>
        <v>0</v>
      </c>
      <c r="J34" s="4">
        <f ca="1">OFFSET(rezultati!J$3,MATCH($A34,rezultati!$Q$3:$Q$110,0)-1,0)</f>
        <v>0</v>
      </c>
      <c r="K34" s="4">
        <f ca="1">OFFSET(rezultati!K$3,MATCH($A34,rezultati!$Q$3:$Q$110,0)-1,0)</f>
        <v>0</v>
      </c>
      <c r="L34" s="4">
        <f ca="1">OFFSET(rezultati!L$3,MATCH($A34,rezultati!$Q$3:$Q$110,0)-1,0)</f>
        <v>0</v>
      </c>
      <c r="M34" s="4">
        <f ca="1">OFFSET(rezultati!M$3,MATCH($A34,rezultati!$Q$3:$Q$110,0)-1,0)</f>
        <v>0</v>
      </c>
      <c r="N34" s="4">
        <f ca="1">OFFSET(rezultati!N$3,MATCH($A34,rezultati!$Q$3:$Q$110,0)-1,0)</f>
        <v>0</v>
      </c>
      <c r="O34" s="7">
        <f ca="1">OFFSET(rezultati!O$3,MATCH($A34,rezultati!$Q$3:$Q$110,0)-1,0)</f>
        <v>181.33335433333335</v>
      </c>
    </row>
    <row r="35" spans="1:15" s="6" customFormat="1" ht="14.25">
      <c r="A35" s="4">
        <f t="shared" si="0"/>
        <v>33</v>
      </c>
      <c r="B35" s="4" t="str">
        <f ca="1">OFFSET(rezultati!B$3,MATCH($A35,rezultati!$Q$3:$Q$110,0)-1,0)</f>
        <v>NIKOLAY DIMITROV</v>
      </c>
      <c r="C35" s="4" t="str">
        <f ca="1">OFFSET(rezultati!C$3,MATCH($A35,rezultati!$Q$3:$Q$110,0)-1,0)</f>
        <v>MEGA</v>
      </c>
      <c r="D35" s="4">
        <f ca="1">OFFSET(rezultati!D$3,MATCH($A35,rezultati!$Q$3:$Q$110,0)-1,0)</f>
        <v>0</v>
      </c>
      <c r="E35" s="7">
        <f ca="1">OFFSET(rezultati!E$3,MATCH($A35,rezultati!$Q$3:$Q$110,0)-1,0)</f>
        <v>181.33334533333334</v>
      </c>
      <c r="F35" s="4">
        <f ca="1">OFFSET(rezultati!F$3,MATCH($A35,rezultati!$Q$3:$Q$110,0)-1,0)</f>
        <v>0</v>
      </c>
      <c r="G35" s="4">
        <f ca="1">OFFSET(rezultati!G$3,MATCH($A35,rezultati!$Q$3:$Q$110,0)-1,0)</f>
        <v>0</v>
      </c>
      <c r="H35" s="4">
        <f ca="1">OFFSET(rezultati!H$3,MATCH($A35,rezultati!$Q$3:$Q$110,0)-1,0)</f>
        <v>0</v>
      </c>
      <c r="I35" s="4">
        <f ca="1">OFFSET(rezultati!I$3,MATCH($A35,rezultati!$Q$3:$Q$110,0)-1,0)</f>
        <v>0</v>
      </c>
      <c r="J35" s="4">
        <f ca="1">OFFSET(rezultati!J$3,MATCH($A35,rezultati!$Q$3:$Q$110,0)-1,0)</f>
        <v>0</v>
      </c>
      <c r="K35" s="4">
        <f ca="1">OFFSET(rezultati!K$3,MATCH($A35,rezultati!$Q$3:$Q$110,0)-1,0)</f>
        <v>0</v>
      </c>
      <c r="L35" s="4">
        <f ca="1">OFFSET(rezultati!L$3,MATCH($A35,rezultati!$Q$3:$Q$110,0)-1,0)</f>
        <v>0</v>
      </c>
      <c r="M35" s="4">
        <f ca="1">OFFSET(rezultati!M$3,MATCH($A35,rezultati!$Q$3:$Q$110,0)-1,0)</f>
        <v>0</v>
      </c>
      <c r="N35" s="4">
        <f ca="1">OFFSET(rezultati!N$3,MATCH($A35,rezultati!$Q$3:$Q$110,0)-1,0)</f>
        <v>0</v>
      </c>
      <c r="O35" s="7">
        <f ca="1">OFFSET(rezultati!O$3,MATCH($A35,rezultati!$Q$3:$Q$110,0)-1,0)</f>
        <v>181.33334533333334</v>
      </c>
    </row>
    <row r="36" spans="1:15" s="6" customFormat="1" ht="14.25">
      <c r="A36" s="4">
        <f>A35+1</f>
        <v>34</v>
      </c>
      <c r="B36" s="4" t="str">
        <f ca="1">OFFSET(rezultati!B$3,MATCH($A36,rezultati!$Q$3:$Q$110,0)-1,0)</f>
        <v>MARTIN VASEV</v>
      </c>
      <c r="C36" s="4" t="str">
        <f ca="1">OFFSET(rezultati!C$3,MATCH($A36,rezultati!$Q$3:$Q$110,0)-1,0)</f>
        <v>MAGICIONS</v>
      </c>
      <c r="D36" s="4">
        <f ca="1">OFFSET(rezultati!D$3,MATCH($A36,rezultati!$Q$3:$Q$110,0)-1,0)</f>
        <v>0</v>
      </c>
      <c r="E36" s="7">
        <f ca="1">OFFSET(rezultati!E$3,MATCH($A36,rezultati!$Q$3:$Q$110,0)-1,0)</f>
        <v>178.66667366666667</v>
      </c>
      <c r="F36" s="4">
        <f ca="1">OFFSET(rezultati!F$3,MATCH($A36,rezultati!$Q$3:$Q$110,0)-1,0)</f>
        <v>0</v>
      </c>
      <c r="G36" s="4">
        <f ca="1">OFFSET(rezultati!G$3,MATCH($A36,rezultati!$Q$3:$Q$110,0)-1,0)</f>
        <v>0</v>
      </c>
      <c r="H36" s="4">
        <f ca="1">OFFSET(rezultati!H$3,MATCH($A36,rezultati!$Q$3:$Q$110,0)-1,0)</f>
        <v>0</v>
      </c>
      <c r="I36" s="4">
        <f ca="1">OFFSET(rezultati!I$3,MATCH($A36,rezultati!$Q$3:$Q$110,0)-1,0)</f>
        <v>0</v>
      </c>
      <c r="J36" s="4">
        <f ca="1">OFFSET(rezultati!J$3,MATCH($A36,rezultati!$Q$3:$Q$110,0)-1,0)</f>
        <v>0</v>
      </c>
      <c r="K36" s="4">
        <f ca="1">OFFSET(rezultati!K$3,MATCH($A36,rezultati!$Q$3:$Q$110,0)-1,0)</f>
        <v>0</v>
      </c>
      <c r="L36" s="4">
        <f ca="1">OFFSET(rezultati!L$3,MATCH($A36,rezultati!$Q$3:$Q$110,0)-1,0)</f>
        <v>0</v>
      </c>
      <c r="M36" s="4">
        <f ca="1">OFFSET(rezultati!M$3,MATCH($A36,rezultati!$Q$3:$Q$110,0)-1,0)</f>
        <v>0</v>
      </c>
      <c r="N36" s="4">
        <f ca="1">OFFSET(rezultati!N$3,MATCH($A36,rezultati!$Q$3:$Q$110,0)-1,0)</f>
        <v>0</v>
      </c>
      <c r="O36" s="7">
        <f ca="1">OFFSET(rezultati!O$3,MATCH($A36,rezultati!$Q$3:$Q$110,0)-1,0)</f>
        <v>178.66667366666667</v>
      </c>
    </row>
    <row r="37" spans="1:15" s="6" customFormat="1" ht="14.25">
      <c r="A37" s="4">
        <f>A36+1</f>
        <v>35</v>
      </c>
      <c r="B37" s="4" t="str">
        <f ca="1">OFFSET(rezultati!B$3,MATCH($A37,rezultati!$Q$3:$Q$110,0)-1,0)</f>
        <v>RADOSLAV SONEV</v>
      </c>
      <c r="C37" s="4" t="str">
        <f ca="1">OFFSET(rezultati!C$3,MATCH($A37,rezultati!$Q$3:$Q$110,0)-1,0)</f>
        <v>MEGA BOWLING RUSE</v>
      </c>
      <c r="D37" s="4">
        <f ca="1">OFFSET(rezultati!D$3,MATCH($A37,rezultati!$Q$3:$Q$110,0)-1,0)</f>
        <v>0</v>
      </c>
      <c r="E37" s="7">
        <f ca="1">OFFSET(rezultati!E$3,MATCH($A37,rezultati!$Q$3:$Q$110,0)-1,0)</f>
        <v>177.83337033333333</v>
      </c>
      <c r="F37" s="4">
        <f ca="1">OFFSET(rezultati!F$3,MATCH($A37,rezultati!$Q$3:$Q$110,0)-1,0)</f>
        <v>0</v>
      </c>
      <c r="G37" s="4">
        <f ca="1">OFFSET(rezultati!G$3,MATCH($A37,rezultati!$Q$3:$Q$110,0)-1,0)</f>
        <v>0</v>
      </c>
      <c r="H37" s="4">
        <f ca="1">OFFSET(rezultati!H$3,MATCH($A37,rezultati!$Q$3:$Q$110,0)-1,0)</f>
        <v>0</v>
      </c>
      <c r="I37" s="4">
        <f ca="1">OFFSET(rezultati!I$3,MATCH($A37,rezultati!$Q$3:$Q$110,0)-1,0)</f>
        <v>0</v>
      </c>
      <c r="J37" s="4">
        <f ca="1">OFFSET(rezultati!J$3,MATCH($A37,rezultati!$Q$3:$Q$110,0)-1,0)</f>
        <v>0</v>
      </c>
      <c r="K37" s="4">
        <f ca="1">OFFSET(rezultati!K$3,MATCH($A37,rezultati!$Q$3:$Q$110,0)-1,0)</f>
        <v>0</v>
      </c>
      <c r="L37" s="4">
        <f ca="1">OFFSET(rezultati!L$3,MATCH($A37,rezultati!$Q$3:$Q$110,0)-1,0)</f>
        <v>0</v>
      </c>
      <c r="M37" s="4">
        <f ca="1">OFFSET(rezultati!M$3,MATCH($A37,rezultati!$Q$3:$Q$110,0)-1,0)</f>
        <v>0</v>
      </c>
      <c r="N37" s="4">
        <f ca="1">OFFSET(rezultati!N$3,MATCH($A37,rezultati!$Q$3:$Q$110,0)-1,0)</f>
        <v>0</v>
      </c>
      <c r="O37" s="7">
        <f ca="1">OFFSET(rezultati!O$3,MATCH($A37,rezultati!$Q$3:$Q$110,0)-1,0)</f>
        <v>177.83337033333333</v>
      </c>
    </row>
    <row r="38" spans="1:15" s="6" customFormat="1" ht="14.25">
      <c r="A38" s="4">
        <f t="shared" si="0"/>
        <v>36</v>
      </c>
      <c r="B38" s="4" t="str">
        <f ca="1">OFFSET(rezultati!B$3,MATCH($A38,rezultati!$Q$3:$Q$110,0)-1,0)</f>
        <v>ZAHARY STAYKLOV</v>
      </c>
      <c r="C38" s="4" t="str">
        <f ca="1">OFFSET(rezultati!C$3,MATCH($A38,rezultati!$Q$3:$Q$110,0)-1,0)</f>
        <v>MEGA</v>
      </c>
      <c r="D38" s="4">
        <f ca="1">OFFSET(rezultati!D$3,MATCH($A38,rezultati!$Q$3:$Q$110,0)-1,0)</f>
        <v>0</v>
      </c>
      <c r="E38" s="7">
        <f ca="1">OFFSET(rezultati!E$3,MATCH($A38,rezultati!$Q$3:$Q$110,0)-1,0)</f>
        <v>177.66670766666667</v>
      </c>
      <c r="F38" s="4">
        <f ca="1">OFFSET(rezultati!F$3,MATCH($A38,rezultati!$Q$3:$Q$110,0)-1,0)</f>
        <v>0</v>
      </c>
      <c r="G38" s="4">
        <f ca="1">OFFSET(rezultati!G$3,MATCH($A38,rezultati!$Q$3:$Q$110,0)-1,0)</f>
        <v>0</v>
      </c>
      <c r="H38" s="4">
        <f ca="1">OFFSET(rezultati!H$3,MATCH($A38,rezultati!$Q$3:$Q$110,0)-1,0)</f>
        <v>0</v>
      </c>
      <c r="I38" s="4">
        <f ca="1">OFFSET(rezultati!I$3,MATCH($A38,rezultati!$Q$3:$Q$110,0)-1,0)</f>
        <v>0</v>
      </c>
      <c r="J38" s="4">
        <f ca="1">OFFSET(rezultati!J$3,MATCH($A38,rezultati!$Q$3:$Q$110,0)-1,0)</f>
        <v>0</v>
      </c>
      <c r="K38" s="4">
        <f ca="1">OFFSET(rezultati!K$3,MATCH($A38,rezultati!$Q$3:$Q$110,0)-1,0)</f>
        <v>0</v>
      </c>
      <c r="L38" s="4">
        <f ca="1">OFFSET(rezultati!L$3,MATCH($A38,rezultati!$Q$3:$Q$110,0)-1,0)</f>
        <v>0</v>
      </c>
      <c r="M38" s="4">
        <f ca="1">OFFSET(rezultati!M$3,MATCH($A38,rezultati!$Q$3:$Q$110,0)-1,0)</f>
        <v>0</v>
      </c>
      <c r="N38" s="4">
        <f ca="1">OFFSET(rezultati!N$3,MATCH($A38,rezultati!$Q$3:$Q$110,0)-1,0)</f>
        <v>0</v>
      </c>
      <c r="O38" s="7">
        <f ca="1">OFFSET(rezultati!O$3,MATCH($A38,rezultati!$Q$3:$Q$110,0)-1,0)</f>
        <v>177.66670766666667</v>
      </c>
    </row>
    <row r="39" spans="1:15" s="6" customFormat="1" ht="14.25">
      <c r="A39" s="4">
        <f t="shared" si="0"/>
        <v>37</v>
      </c>
      <c r="B39" s="4" t="str">
        <f ca="1">OFFSET(rezultati!B$3,MATCH($A39,rezultati!$Q$3:$Q$110,0)-1,0)</f>
        <v>PAVEL KIOSEV</v>
      </c>
      <c r="C39" s="4" t="str">
        <f ca="1">OFFSET(rezultati!C$3,MATCH($A39,rezultati!$Q$3:$Q$110,0)-1,0)</f>
        <v>THE MAGICIONS</v>
      </c>
      <c r="D39" s="4">
        <f ca="1">OFFSET(rezultati!D$3,MATCH($A39,rezultati!$Q$3:$Q$110,0)-1,0)</f>
        <v>0</v>
      </c>
      <c r="E39" s="7">
        <f ca="1">OFFSET(rezultati!E$3,MATCH($A39,rezultati!$Q$3:$Q$110,0)-1,0)</f>
        <v>177.500045</v>
      </c>
      <c r="F39" s="4">
        <f ca="1">OFFSET(rezultati!F$3,MATCH($A39,rezultati!$Q$3:$Q$110,0)-1,0)</f>
        <v>0</v>
      </c>
      <c r="G39" s="4">
        <f ca="1">OFFSET(rezultati!G$3,MATCH($A39,rezultati!$Q$3:$Q$110,0)-1,0)</f>
        <v>0</v>
      </c>
      <c r="H39" s="4">
        <f ca="1">OFFSET(rezultati!H$3,MATCH($A39,rezultati!$Q$3:$Q$110,0)-1,0)</f>
        <v>0</v>
      </c>
      <c r="I39" s="4">
        <f ca="1">OFFSET(rezultati!I$3,MATCH($A39,rezultati!$Q$3:$Q$110,0)-1,0)</f>
        <v>0</v>
      </c>
      <c r="J39" s="4">
        <f ca="1">OFFSET(rezultati!J$3,MATCH($A39,rezultati!$Q$3:$Q$110,0)-1,0)</f>
        <v>0</v>
      </c>
      <c r="K39" s="4">
        <f ca="1">OFFSET(rezultati!K$3,MATCH($A39,rezultati!$Q$3:$Q$110,0)-1,0)</f>
        <v>0</v>
      </c>
      <c r="L39" s="4">
        <f ca="1">OFFSET(rezultati!L$3,MATCH($A39,rezultati!$Q$3:$Q$110,0)-1,0)</f>
        <v>0</v>
      </c>
      <c r="M39" s="4">
        <f ca="1">OFFSET(rezultati!M$3,MATCH($A39,rezultati!$Q$3:$Q$110,0)-1,0)</f>
        <v>0</v>
      </c>
      <c r="N39" s="4">
        <f ca="1">OFFSET(rezultati!N$3,MATCH($A39,rezultati!$Q$3:$Q$110,0)-1,0)</f>
        <v>0</v>
      </c>
      <c r="O39" s="7">
        <f ca="1">OFFSET(rezultati!O$3,MATCH($A39,rezultati!$Q$3:$Q$110,0)-1,0)</f>
        <v>177.500045</v>
      </c>
    </row>
    <row r="40" spans="1:15" s="6" customFormat="1" ht="14.25">
      <c r="A40" s="4">
        <f t="shared" si="0"/>
        <v>38</v>
      </c>
      <c r="B40" s="4" t="str">
        <f ca="1">OFFSET(rezultati!B$3,MATCH($A40,rezultati!$Q$3:$Q$110,0)-1,0)</f>
        <v>STANIMIR VARBEV</v>
      </c>
      <c r="C40" s="4" t="str">
        <f ca="1">OFFSET(rezultati!C$3,MATCH($A40,rezultati!$Q$3:$Q$110,0)-1,0)</f>
        <v>MEGABOWLING</v>
      </c>
      <c r="D40" s="4">
        <f ca="1">OFFSET(rezultati!D$3,MATCH($A40,rezultati!$Q$3:$Q$110,0)-1,0)</f>
        <v>0</v>
      </c>
      <c r="E40" s="7">
        <f ca="1">OFFSET(rezultati!E$3,MATCH($A40,rezultati!$Q$3:$Q$110,0)-1,0)</f>
        <v>174.66670866666666</v>
      </c>
      <c r="F40" s="4">
        <f ca="1">OFFSET(rezultati!F$3,MATCH($A40,rezultati!$Q$3:$Q$110,0)-1,0)</f>
        <v>0</v>
      </c>
      <c r="G40" s="4">
        <f ca="1">OFFSET(rezultati!G$3,MATCH($A40,rezultati!$Q$3:$Q$110,0)-1,0)</f>
        <v>0</v>
      </c>
      <c r="H40" s="4">
        <f ca="1">OFFSET(rezultati!H$3,MATCH($A40,rezultati!$Q$3:$Q$110,0)-1,0)</f>
        <v>0</v>
      </c>
      <c r="I40" s="4">
        <f ca="1">OFFSET(rezultati!I$3,MATCH($A40,rezultati!$Q$3:$Q$110,0)-1,0)</f>
        <v>0</v>
      </c>
      <c r="J40" s="4">
        <f ca="1">OFFSET(rezultati!J$3,MATCH($A40,rezultati!$Q$3:$Q$110,0)-1,0)</f>
        <v>0</v>
      </c>
      <c r="K40" s="4">
        <f ca="1">OFFSET(rezultati!K$3,MATCH($A40,rezultati!$Q$3:$Q$110,0)-1,0)</f>
        <v>0</v>
      </c>
      <c r="L40" s="4">
        <f ca="1">OFFSET(rezultati!L$3,MATCH($A40,rezultati!$Q$3:$Q$110,0)-1,0)</f>
        <v>0</v>
      </c>
      <c r="M40" s="4">
        <f ca="1">OFFSET(rezultati!M$3,MATCH($A40,rezultati!$Q$3:$Q$110,0)-1,0)</f>
        <v>0</v>
      </c>
      <c r="N40" s="4">
        <f ca="1">OFFSET(rezultati!N$3,MATCH($A40,rezultati!$Q$3:$Q$110,0)-1,0)</f>
        <v>0</v>
      </c>
      <c r="O40" s="7">
        <f ca="1">OFFSET(rezultati!O$3,MATCH($A40,rezultati!$Q$3:$Q$110,0)-1,0)</f>
        <v>174.66670866666666</v>
      </c>
    </row>
    <row r="41" spans="1:15" s="6" customFormat="1" ht="14.25">
      <c r="A41" s="4">
        <f t="shared" si="0"/>
        <v>39</v>
      </c>
      <c r="B41" s="4" t="str">
        <f ca="1">OFFSET(rezultati!B$3,MATCH($A41,rezultati!$Q$3:$Q$110,0)-1,0)</f>
        <v>RADOSLAV TENCHEV</v>
      </c>
      <c r="C41" s="4" t="str">
        <f ca="1">OFFSET(rezultati!C$3,MATCH($A41,rezultati!$Q$3:$Q$110,0)-1,0)</f>
        <v>MAGICIONS</v>
      </c>
      <c r="D41" s="4">
        <f ca="1">OFFSET(rezultati!D$3,MATCH($A41,rezultati!$Q$3:$Q$110,0)-1,0)</f>
        <v>0</v>
      </c>
      <c r="E41" s="7">
        <f ca="1">OFFSET(rezultati!E$3,MATCH($A41,rezultati!$Q$3:$Q$110,0)-1,0)</f>
        <v>174.66670166666665</v>
      </c>
      <c r="F41" s="4">
        <f ca="1">OFFSET(rezultati!F$3,MATCH($A41,rezultati!$Q$3:$Q$110,0)-1,0)</f>
        <v>0</v>
      </c>
      <c r="G41" s="4">
        <f ca="1">OFFSET(rezultati!G$3,MATCH($A41,rezultati!$Q$3:$Q$110,0)-1,0)</f>
        <v>0</v>
      </c>
      <c r="H41" s="4">
        <f ca="1">OFFSET(rezultati!H$3,MATCH($A41,rezultati!$Q$3:$Q$110,0)-1,0)</f>
        <v>0</v>
      </c>
      <c r="I41" s="4">
        <f ca="1">OFFSET(rezultati!I$3,MATCH($A41,rezultati!$Q$3:$Q$110,0)-1,0)</f>
        <v>0</v>
      </c>
      <c r="J41" s="4">
        <f ca="1">OFFSET(rezultati!J$3,MATCH($A41,rezultati!$Q$3:$Q$110,0)-1,0)</f>
        <v>0</v>
      </c>
      <c r="K41" s="4">
        <f ca="1">OFFSET(rezultati!K$3,MATCH($A41,rezultati!$Q$3:$Q$110,0)-1,0)</f>
        <v>0</v>
      </c>
      <c r="L41" s="4">
        <f ca="1">OFFSET(rezultati!L$3,MATCH($A41,rezultati!$Q$3:$Q$110,0)-1,0)</f>
        <v>0</v>
      </c>
      <c r="M41" s="4">
        <f ca="1">OFFSET(rezultati!M$3,MATCH($A41,rezultati!$Q$3:$Q$110,0)-1,0)</f>
        <v>0</v>
      </c>
      <c r="N41" s="4">
        <f ca="1">OFFSET(rezultati!N$3,MATCH($A41,rezultati!$Q$3:$Q$110,0)-1,0)</f>
        <v>0</v>
      </c>
      <c r="O41" s="7">
        <f ca="1">OFFSET(rezultati!O$3,MATCH($A41,rezultati!$Q$3:$Q$110,0)-1,0)</f>
        <v>174.66670166666665</v>
      </c>
    </row>
    <row r="42" spans="1:15" s="6" customFormat="1" ht="14.25">
      <c r="A42" s="4">
        <f t="shared" si="0"/>
        <v>40</v>
      </c>
      <c r="B42" s="4" t="str">
        <f ca="1">OFFSET(rezultati!B$3,MATCH($A42,rezultati!$Q$3:$Q$110,0)-1,0)</f>
        <v>GEORGI BOJILOV</v>
      </c>
      <c r="C42" s="4" t="str">
        <f ca="1">OFFSET(rezultati!C$3,MATCH($A42,rezultati!$Q$3:$Q$110,0)-1,0)</f>
        <v>STRIKE MANIA</v>
      </c>
      <c r="D42" s="4">
        <f ca="1">OFFSET(rezultati!D$3,MATCH($A42,rezultati!$Q$3:$Q$110,0)-1,0)</f>
        <v>0</v>
      </c>
      <c r="E42" s="7">
        <f ca="1">OFFSET(rezultati!E$3,MATCH($A42,rezultati!$Q$3:$Q$110,0)-1,0)</f>
        <v>171.83335933333333</v>
      </c>
      <c r="F42" s="4">
        <f ca="1">OFFSET(rezultati!F$3,MATCH($A42,rezultati!$Q$3:$Q$110,0)-1,0)</f>
        <v>0</v>
      </c>
      <c r="G42" s="4">
        <f ca="1">OFFSET(rezultati!G$3,MATCH($A42,rezultati!$Q$3:$Q$110,0)-1,0)</f>
        <v>0</v>
      </c>
      <c r="H42" s="4">
        <f ca="1">OFFSET(rezultati!H$3,MATCH($A42,rezultati!$Q$3:$Q$110,0)-1,0)</f>
        <v>0</v>
      </c>
      <c r="I42" s="4">
        <f ca="1">OFFSET(rezultati!I$3,MATCH($A42,rezultati!$Q$3:$Q$110,0)-1,0)</f>
        <v>0</v>
      </c>
      <c r="J42" s="4">
        <f ca="1">OFFSET(rezultati!J$3,MATCH($A42,rezultati!$Q$3:$Q$110,0)-1,0)</f>
        <v>0</v>
      </c>
      <c r="K42" s="4">
        <f ca="1">OFFSET(rezultati!K$3,MATCH($A42,rezultati!$Q$3:$Q$110,0)-1,0)</f>
        <v>0</v>
      </c>
      <c r="L42" s="4">
        <f ca="1">OFFSET(rezultati!L$3,MATCH($A42,rezultati!$Q$3:$Q$110,0)-1,0)</f>
        <v>0</v>
      </c>
      <c r="M42" s="4">
        <f ca="1">OFFSET(rezultati!M$3,MATCH($A42,rezultati!$Q$3:$Q$110,0)-1,0)</f>
        <v>0</v>
      </c>
      <c r="N42" s="4">
        <f ca="1">OFFSET(rezultati!N$3,MATCH($A42,rezultati!$Q$3:$Q$110,0)-1,0)</f>
        <v>0</v>
      </c>
      <c r="O42" s="7">
        <f ca="1">OFFSET(rezultati!O$3,MATCH($A42,rezultati!$Q$3:$Q$110,0)-1,0)</f>
        <v>171.83335933333333</v>
      </c>
    </row>
    <row r="43" spans="1:15" s="6" customFormat="1" ht="14.25">
      <c r="A43" s="4">
        <f t="shared" si="0"/>
        <v>41</v>
      </c>
      <c r="B43" s="4" t="str">
        <f ca="1">OFFSET(rezultati!B$3,MATCH($A43,rezultati!$Q$3:$Q$110,0)-1,0)</f>
        <v>IVO KLARK</v>
      </c>
      <c r="C43" s="4" t="str">
        <f ca="1">OFFSET(rezultati!C$3,MATCH($A43,rezultati!$Q$3:$Q$110,0)-1,0)</f>
        <v>AKADEMIC</v>
      </c>
      <c r="D43" s="4">
        <f ca="1">OFFSET(rezultati!D$3,MATCH($A43,rezultati!$Q$3:$Q$110,0)-1,0)</f>
        <v>0</v>
      </c>
      <c r="E43" s="7">
        <f ca="1">OFFSET(rezultati!E$3,MATCH($A43,rezultati!$Q$3:$Q$110,0)-1,0)</f>
        <v>171.33336133333333</v>
      </c>
      <c r="F43" s="4">
        <f ca="1">OFFSET(rezultati!F$3,MATCH($A43,rezultati!$Q$3:$Q$110,0)-1,0)</f>
        <v>0</v>
      </c>
      <c r="G43" s="4">
        <f ca="1">OFFSET(rezultati!G$3,MATCH($A43,rezultati!$Q$3:$Q$110,0)-1,0)</f>
        <v>0</v>
      </c>
      <c r="H43" s="4">
        <f ca="1">OFFSET(rezultati!H$3,MATCH($A43,rezultati!$Q$3:$Q$110,0)-1,0)</f>
        <v>0</v>
      </c>
      <c r="I43" s="4">
        <f ca="1">OFFSET(rezultati!I$3,MATCH($A43,rezultati!$Q$3:$Q$110,0)-1,0)</f>
        <v>0</v>
      </c>
      <c r="J43" s="4">
        <f ca="1">OFFSET(rezultati!J$3,MATCH($A43,rezultati!$Q$3:$Q$110,0)-1,0)</f>
        <v>0</v>
      </c>
      <c r="K43" s="4">
        <f ca="1">OFFSET(rezultati!K$3,MATCH($A43,rezultati!$Q$3:$Q$110,0)-1,0)</f>
        <v>0</v>
      </c>
      <c r="L43" s="4">
        <f ca="1">OFFSET(rezultati!L$3,MATCH($A43,rezultati!$Q$3:$Q$110,0)-1,0)</f>
        <v>0</v>
      </c>
      <c r="M43" s="4">
        <f ca="1">OFFSET(rezultati!M$3,MATCH($A43,rezultati!$Q$3:$Q$110,0)-1,0)</f>
        <v>0</v>
      </c>
      <c r="N43" s="4">
        <f ca="1">OFFSET(rezultati!N$3,MATCH($A43,rezultati!$Q$3:$Q$110,0)-1,0)</f>
        <v>0</v>
      </c>
      <c r="O43" s="7">
        <f ca="1">OFFSET(rezultati!O$3,MATCH($A43,rezultati!$Q$3:$Q$110,0)-1,0)</f>
        <v>171.33336133333333</v>
      </c>
    </row>
    <row r="44" spans="1:15" s="6" customFormat="1" ht="14.25">
      <c r="A44" s="4">
        <f t="shared" si="0"/>
        <v>42</v>
      </c>
      <c r="B44" s="4" t="str">
        <f ca="1">OFFSET(rezultati!B$3,MATCH($A44,rezultati!$Q$3:$Q$110,0)-1,0)</f>
        <v>PETAR ZAHARIEV</v>
      </c>
      <c r="C44" s="4" t="str">
        <f ca="1">OFFSET(rezultati!C$3,MATCH($A44,rezultati!$Q$3:$Q$110,0)-1,0)</f>
        <v>STRIKE MANIA</v>
      </c>
      <c r="D44" s="4">
        <f ca="1">OFFSET(rezultati!D$3,MATCH($A44,rezultati!$Q$3:$Q$110,0)-1,0)</f>
        <v>0</v>
      </c>
      <c r="E44" s="7">
        <f ca="1">OFFSET(rezultati!E$3,MATCH($A44,rezultati!$Q$3:$Q$110,0)-1,0)</f>
        <v>170.16667566666666</v>
      </c>
      <c r="F44" s="4">
        <f ca="1">OFFSET(rezultati!F$3,MATCH($A44,rezultati!$Q$3:$Q$110,0)-1,0)</f>
        <v>0</v>
      </c>
      <c r="G44" s="4">
        <f ca="1">OFFSET(rezultati!G$3,MATCH($A44,rezultati!$Q$3:$Q$110,0)-1,0)</f>
        <v>0</v>
      </c>
      <c r="H44" s="4">
        <f ca="1">OFFSET(rezultati!H$3,MATCH($A44,rezultati!$Q$3:$Q$110,0)-1,0)</f>
        <v>0</v>
      </c>
      <c r="I44" s="4">
        <f ca="1">OFFSET(rezultati!I$3,MATCH($A44,rezultati!$Q$3:$Q$110,0)-1,0)</f>
        <v>0</v>
      </c>
      <c r="J44" s="4">
        <f ca="1">OFFSET(rezultati!J$3,MATCH($A44,rezultati!$Q$3:$Q$110,0)-1,0)</f>
        <v>0</v>
      </c>
      <c r="K44" s="4">
        <f ca="1">OFFSET(rezultati!K$3,MATCH($A44,rezultati!$Q$3:$Q$110,0)-1,0)</f>
        <v>0</v>
      </c>
      <c r="L44" s="4">
        <f ca="1">OFFSET(rezultati!L$3,MATCH($A44,rezultati!$Q$3:$Q$110,0)-1,0)</f>
        <v>0</v>
      </c>
      <c r="M44" s="4">
        <f ca="1">OFFSET(rezultati!M$3,MATCH($A44,rezultati!$Q$3:$Q$110,0)-1,0)</f>
        <v>0</v>
      </c>
      <c r="N44" s="4">
        <f ca="1">OFFSET(rezultati!N$3,MATCH($A44,rezultati!$Q$3:$Q$110,0)-1,0)</f>
        <v>0</v>
      </c>
      <c r="O44" s="7">
        <f ca="1">OFFSET(rezultati!O$3,MATCH($A44,rezultati!$Q$3:$Q$110,0)-1,0)</f>
        <v>170.16667566666666</v>
      </c>
    </row>
    <row r="45" spans="1:15" s="6" customFormat="1" ht="14.25">
      <c r="A45" s="4">
        <f t="shared" si="0"/>
        <v>43</v>
      </c>
      <c r="B45" s="4" t="str">
        <f ca="1">OFFSET(rezultati!B$3,MATCH($A45,rezultati!$Q$3:$Q$110,0)-1,0)</f>
        <v>PARIS ALVANOS</v>
      </c>
      <c r="C45" s="4" t="str">
        <f ca="1">OFFSET(rezultati!C$3,MATCH($A45,rezultati!$Q$3:$Q$110,0)-1,0)</f>
        <v>GREECE</v>
      </c>
      <c r="D45" s="4">
        <f ca="1">OFFSET(rezultati!D$3,MATCH($A45,rezultati!$Q$3:$Q$110,0)-1,0)</f>
        <v>0</v>
      </c>
      <c r="E45" s="7">
        <f ca="1">OFFSET(rezultati!E$3,MATCH($A45,rezultati!$Q$3:$Q$110,0)-1,0)</f>
        <v>168.500038</v>
      </c>
      <c r="F45" s="4">
        <f ca="1">OFFSET(rezultati!F$3,MATCH($A45,rezultati!$Q$3:$Q$110,0)-1,0)</f>
        <v>0</v>
      </c>
      <c r="G45" s="4">
        <f ca="1">OFFSET(rezultati!G$3,MATCH($A45,rezultati!$Q$3:$Q$110,0)-1,0)</f>
        <v>0</v>
      </c>
      <c r="H45" s="4">
        <f ca="1">OFFSET(rezultati!H$3,MATCH($A45,rezultati!$Q$3:$Q$110,0)-1,0)</f>
        <v>0</v>
      </c>
      <c r="I45" s="4">
        <f ca="1">OFFSET(rezultati!I$3,MATCH($A45,rezultati!$Q$3:$Q$110,0)-1,0)</f>
        <v>0</v>
      </c>
      <c r="J45" s="4">
        <f ca="1">OFFSET(rezultati!J$3,MATCH($A45,rezultati!$Q$3:$Q$110,0)-1,0)</f>
        <v>0</v>
      </c>
      <c r="K45" s="4">
        <f ca="1">OFFSET(rezultati!K$3,MATCH($A45,rezultati!$Q$3:$Q$110,0)-1,0)</f>
        <v>0</v>
      </c>
      <c r="L45" s="4">
        <f ca="1">OFFSET(rezultati!L$3,MATCH($A45,rezultati!$Q$3:$Q$110,0)-1,0)</f>
        <v>0</v>
      </c>
      <c r="M45" s="4">
        <f ca="1">OFFSET(rezultati!M$3,MATCH($A45,rezultati!$Q$3:$Q$110,0)-1,0)</f>
        <v>0</v>
      </c>
      <c r="N45" s="4">
        <f ca="1">OFFSET(rezultati!N$3,MATCH($A45,rezultati!$Q$3:$Q$110,0)-1,0)</f>
        <v>0</v>
      </c>
      <c r="O45" s="7">
        <f ca="1">OFFSET(rezultati!O$3,MATCH($A45,rezultati!$Q$3:$Q$110,0)-1,0)</f>
        <v>168.500038</v>
      </c>
    </row>
    <row r="46" spans="1:15" s="6" customFormat="1" ht="14.25">
      <c r="A46" s="4">
        <f t="shared" si="0"/>
        <v>44</v>
      </c>
      <c r="B46" s="4" t="str">
        <f ca="1">OFFSET(rezultati!B$3,MATCH($A46,rezultati!$Q$3:$Q$110,0)-1,0)</f>
        <v>PARASHKEV BOGDANOV</v>
      </c>
      <c r="C46" s="4" t="str">
        <f ca="1">OFFSET(rezultati!C$3,MATCH($A46,rezultati!$Q$3:$Q$110,0)-1,0)</f>
        <v>MEGA</v>
      </c>
      <c r="D46" s="4">
        <f ca="1">OFFSET(rezultati!D$3,MATCH($A46,rezultati!$Q$3:$Q$110,0)-1,0)</f>
        <v>0</v>
      </c>
      <c r="E46" s="7">
        <f ca="1">OFFSET(rezultati!E$3,MATCH($A46,rezultati!$Q$3:$Q$110,0)-1,0)</f>
        <v>167.16667666666666</v>
      </c>
      <c r="F46" s="4">
        <f ca="1">OFFSET(rezultati!F$3,MATCH($A46,rezultati!$Q$3:$Q$110,0)-1,0)</f>
        <v>0</v>
      </c>
      <c r="G46" s="4">
        <f ca="1">OFFSET(rezultati!G$3,MATCH($A46,rezultati!$Q$3:$Q$110,0)-1,0)</f>
        <v>0</v>
      </c>
      <c r="H46" s="4">
        <f ca="1">OFFSET(rezultati!H$3,MATCH($A46,rezultati!$Q$3:$Q$110,0)-1,0)</f>
        <v>0</v>
      </c>
      <c r="I46" s="4">
        <f ca="1">OFFSET(rezultati!I$3,MATCH($A46,rezultati!$Q$3:$Q$110,0)-1,0)</f>
        <v>0</v>
      </c>
      <c r="J46" s="4">
        <f ca="1">OFFSET(rezultati!J$3,MATCH($A46,rezultati!$Q$3:$Q$110,0)-1,0)</f>
        <v>0</v>
      </c>
      <c r="K46" s="4">
        <f ca="1">OFFSET(rezultati!K$3,MATCH($A46,rezultati!$Q$3:$Q$110,0)-1,0)</f>
        <v>0</v>
      </c>
      <c r="L46" s="4">
        <f ca="1">OFFSET(rezultati!L$3,MATCH($A46,rezultati!$Q$3:$Q$110,0)-1,0)</f>
        <v>0</v>
      </c>
      <c r="M46" s="4">
        <f ca="1">OFFSET(rezultati!M$3,MATCH($A46,rezultati!$Q$3:$Q$110,0)-1,0)</f>
        <v>0</v>
      </c>
      <c r="N46" s="4">
        <f ca="1">OFFSET(rezultati!N$3,MATCH($A46,rezultati!$Q$3:$Q$110,0)-1,0)</f>
        <v>0</v>
      </c>
      <c r="O46" s="7">
        <f ca="1">OFFSET(rezultati!O$3,MATCH($A46,rezultati!$Q$3:$Q$110,0)-1,0)</f>
        <v>167.16667666666666</v>
      </c>
    </row>
    <row r="47" spans="1:15" s="6" customFormat="1" ht="14.25">
      <c r="A47" s="4">
        <f t="shared" si="0"/>
        <v>45</v>
      </c>
      <c r="B47" s="4" t="str">
        <f ca="1">OFFSET(rezultati!B$3,MATCH($A47,rezultati!$Q$3:$Q$110,0)-1,0)</f>
        <v>RADOSVET NIKOLOV</v>
      </c>
      <c r="C47" s="4" t="str">
        <f ca="1">OFFSET(rezultati!C$3,MATCH($A47,rezultati!$Q$3:$Q$110,0)-1,0)</f>
        <v>MAGICIONS</v>
      </c>
      <c r="D47" s="4">
        <f ca="1">OFFSET(rezultati!D$3,MATCH($A47,rezultati!$Q$3:$Q$110,0)-1,0)</f>
        <v>0</v>
      </c>
      <c r="E47" s="7">
        <f ca="1">OFFSET(rezultati!E$3,MATCH($A47,rezultati!$Q$3:$Q$110,0)-1,0)</f>
        <v>163.16668466666667</v>
      </c>
      <c r="F47" s="4">
        <f ca="1">OFFSET(rezultati!F$3,MATCH($A47,rezultati!$Q$3:$Q$110,0)-1,0)</f>
        <v>0</v>
      </c>
      <c r="G47" s="4">
        <f ca="1">OFFSET(rezultati!G$3,MATCH($A47,rezultati!$Q$3:$Q$110,0)-1,0)</f>
        <v>0</v>
      </c>
      <c r="H47" s="4">
        <f ca="1">OFFSET(rezultati!H$3,MATCH($A47,rezultati!$Q$3:$Q$110,0)-1,0)</f>
        <v>0</v>
      </c>
      <c r="I47" s="4">
        <f ca="1">OFFSET(rezultati!I$3,MATCH($A47,rezultati!$Q$3:$Q$110,0)-1,0)</f>
        <v>0</v>
      </c>
      <c r="J47" s="4">
        <f ca="1">OFFSET(rezultati!J$3,MATCH($A47,rezultati!$Q$3:$Q$110,0)-1,0)</f>
        <v>0</v>
      </c>
      <c r="K47" s="4">
        <f ca="1">OFFSET(rezultati!K$3,MATCH($A47,rezultati!$Q$3:$Q$110,0)-1,0)</f>
        <v>0</v>
      </c>
      <c r="L47" s="4">
        <f ca="1">OFFSET(rezultati!L$3,MATCH($A47,rezultati!$Q$3:$Q$110,0)-1,0)</f>
        <v>0</v>
      </c>
      <c r="M47" s="4">
        <f ca="1">OFFSET(rezultati!M$3,MATCH($A47,rezultati!$Q$3:$Q$110,0)-1,0)</f>
        <v>0</v>
      </c>
      <c r="N47" s="4">
        <f ca="1">OFFSET(rezultati!N$3,MATCH($A47,rezultati!$Q$3:$Q$110,0)-1,0)</f>
        <v>0</v>
      </c>
      <c r="O47" s="7">
        <f ca="1">OFFSET(rezultati!O$3,MATCH($A47,rezultati!$Q$3:$Q$110,0)-1,0)</f>
        <v>163.16668466666667</v>
      </c>
    </row>
    <row r="48" spans="1:15" s="6" customFormat="1" ht="14.25">
      <c r="A48" s="4">
        <f t="shared" si="0"/>
        <v>46</v>
      </c>
      <c r="B48" s="4"/>
      <c r="C48" s="4"/>
      <c r="D48" s="4"/>
      <c r="E48" s="7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s="6" customFormat="1" ht="14.25">
      <c r="A49" s="4">
        <f t="shared" si="0"/>
        <v>47</v>
      </c>
      <c r="B49" s="4"/>
      <c r="C49" s="4"/>
      <c r="D49" s="4"/>
      <c r="E49" s="7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s="6" customFormat="1" ht="14.25">
      <c r="A50" s="4">
        <f t="shared" si="0"/>
        <v>48</v>
      </c>
      <c r="B50" s="4"/>
      <c r="C50" s="4"/>
      <c r="D50" s="4"/>
      <c r="E50" s="7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s="6" customFormat="1" ht="14.25">
      <c r="A51" s="4">
        <f t="shared" si="0"/>
        <v>49</v>
      </c>
      <c r="B51" s="4"/>
      <c r="C51" s="4"/>
      <c r="D51" s="4"/>
      <c r="E51" s="7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s="6" customFormat="1" ht="14.25">
      <c r="A52" s="4">
        <f t="shared" si="0"/>
        <v>50</v>
      </c>
      <c r="B52" s="4"/>
      <c r="C52" s="4"/>
      <c r="D52" s="4"/>
      <c r="E52" s="7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s="6" customFormat="1" ht="14.25">
      <c r="A53" s="4">
        <f t="shared" si="0"/>
        <v>51</v>
      </c>
      <c r="B53" s="4"/>
      <c r="C53" s="4"/>
      <c r="D53" s="4"/>
      <c r="E53" s="7"/>
      <c r="F53" s="4"/>
      <c r="G53" s="4"/>
      <c r="H53" s="4"/>
      <c r="I53" s="4"/>
      <c r="J53" s="4"/>
      <c r="K53" s="4"/>
      <c r="L53" s="4"/>
      <c r="M53" s="4"/>
      <c r="N53" s="4"/>
      <c r="O53" s="7"/>
    </row>
    <row r="54" spans="1:15" s="6" customFormat="1" ht="14.25">
      <c r="A54" s="4">
        <f t="shared" si="0"/>
        <v>52</v>
      </c>
      <c r="B54" s="4"/>
      <c r="C54" s="4"/>
      <c r="D54" s="4"/>
      <c r="E54" s="7"/>
      <c r="F54" s="4"/>
      <c r="G54" s="4"/>
      <c r="H54" s="4"/>
      <c r="I54" s="4"/>
      <c r="J54" s="4"/>
      <c r="K54" s="4"/>
      <c r="L54" s="4"/>
      <c r="M54" s="4"/>
      <c r="N54" s="4"/>
      <c r="O54" s="7"/>
    </row>
    <row r="55" spans="1:15" s="6" customFormat="1" ht="14.25">
      <c r="A55" s="4">
        <f t="shared" si="0"/>
        <v>53</v>
      </c>
      <c r="B55" s="4"/>
      <c r="C55" s="4"/>
      <c r="D55" s="4"/>
      <c r="E55" s="7"/>
      <c r="F55" s="4"/>
      <c r="G55" s="4"/>
      <c r="H55" s="4"/>
      <c r="I55" s="4"/>
      <c r="J55" s="4"/>
      <c r="K55" s="4"/>
      <c r="L55" s="4"/>
      <c r="M55" s="4"/>
      <c r="N55" s="4"/>
      <c r="O55" s="7"/>
    </row>
    <row r="56" spans="1:15" s="6" customFormat="1" ht="14.25">
      <c r="A56" s="4">
        <f t="shared" si="0"/>
        <v>54</v>
      </c>
      <c r="B56" s="4"/>
      <c r="C56" s="4"/>
      <c r="D56" s="4"/>
      <c r="E56" s="7"/>
      <c r="F56" s="4"/>
      <c r="G56" s="4"/>
      <c r="H56" s="4"/>
      <c r="I56" s="4"/>
      <c r="J56" s="4"/>
      <c r="K56" s="4"/>
      <c r="L56" s="4"/>
      <c r="M56" s="4"/>
      <c r="N56" s="4"/>
      <c r="O56" s="7"/>
    </row>
    <row r="57" spans="1:15" s="6" customFormat="1" ht="14.25">
      <c r="A57" s="4">
        <f t="shared" si="0"/>
        <v>55</v>
      </c>
      <c r="B57" s="4"/>
      <c r="C57" s="4"/>
      <c r="D57" s="4"/>
      <c r="E57" s="7"/>
      <c r="F57" s="4"/>
      <c r="G57" s="4"/>
      <c r="H57" s="4"/>
      <c r="I57" s="4"/>
      <c r="J57" s="4"/>
      <c r="K57" s="4"/>
      <c r="L57" s="4"/>
      <c r="M57" s="4"/>
      <c r="N57" s="4"/>
      <c r="O57" s="7"/>
    </row>
    <row r="58" spans="1:15" s="6" customFormat="1" ht="14.25">
      <c r="A58" s="4">
        <f t="shared" si="0"/>
        <v>56</v>
      </c>
      <c r="B58" s="4"/>
      <c r="C58" s="4"/>
      <c r="D58" s="4"/>
      <c r="E58" s="7"/>
      <c r="F58" s="4"/>
      <c r="G58" s="4"/>
      <c r="H58" s="4"/>
      <c r="I58" s="4"/>
      <c r="J58" s="4"/>
      <c r="K58" s="4"/>
      <c r="L58" s="4"/>
      <c r="M58" s="4"/>
      <c r="N58" s="4"/>
      <c r="O58" s="7"/>
    </row>
    <row r="59" spans="1:15" s="6" customFormat="1" ht="14.25">
      <c r="A59" s="4">
        <f t="shared" si="0"/>
        <v>57</v>
      </c>
      <c r="B59" s="4"/>
      <c r="C59" s="4"/>
      <c r="D59" s="4"/>
      <c r="E59" s="7"/>
      <c r="F59" s="4"/>
      <c r="G59" s="4"/>
      <c r="H59" s="4"/>
      <c r="I59" s="4"/>
      <c r="J59" s="4"/>
      <c r="K59" s="4"/>
      <c r="L59" s="4"/>
      <c r="M59" s="4"/>
      <c r="N59" s="4"/>
      <c r="O59" s="7"/>
    </row>
    <row r="60" spans="1:15" s="6" customFormat="1" ht="14.25">
      <c r="A60" s="4">
        <f t="shared" si="0"/>
        <v>58</v>
      </c>
      <c r="B60" s="4"/>
      <c r="C60" s="4"/>
      <c r="D60" s="4"/>
      <c r="E60" s="7"/>
      <c r="F60" s="4"/>
      <c r="G60" s="4"/>
      <c r="H60" s="4"/>
      <c r="I60" s="4"/>
      <c r="J60" s="4"/>
      <c r="K60" s="4"/>
      <c r="L60" s="4"/>
      <c r="M60" s="4"/>
      <c r="N60" s="4"/>
      <c r="O60" s="7"/>
    </row>
    <row r="61" spans="1:15" s="6" customFormat="1" ht="14.25">
      <c r="A61" s="4">
        <f t="shared" si="0"/>
        <v>59</v>
      </c>
      <c r="B61" s="4"/>
      <c r="C61" s="4"/>
      <c r="D61" s="4"/>
      <c r="E61" s="7"/>
      <c r="F61" s="4"/>
      <c r="G61" s="4"/>
      <c r="H61" s="4"/>
      <c r="I61" s="4"/>
      <c r="J61" s="4"/>
      <c r="K61" s="4"/>
      <c r="L61" s="4"/>
      <c r="M61" s="4"/>
      <c r="N61" s="4"/>
      <c r="O61" s="7"/>
    </row>
    <row r="62" spans="1:15" s="6" customFormat="1" ht="14.25">
      <c r="A62" s="4">
        <f t="shared" si="0"/>
        <v>60</v>
      </c>
      <c r="B62" s="4"/>
      <c r="C62" s="4"/>
      <c r="D62" s="4"/>
      <c r="E62" s="7"/>
      <c r="F62" s="4"/>
      <c r="G62" s="4"/>
      <c r="H62" s="4"/>
      <c r="I62" s="4"/>
      <c r="J62" s="4"/>
      <c r="K62" s="4"/>
      <c r="L62" s="4"/>
      <c r="M62" s="4"/>
      <c r="N62" s="4"/>
      <c r="O62" s="7"/>
    </row>
    <row r="63" spans="1:15" s="6" customFormat="1" ht="25.5">
      <c r="A63" s="25" t="s">
        <v>104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s="6" customFormat="1" ht="18">
      <c r="A64" s="21"/>
      <c r="B64" s="21" t="s">
        <v>0</v>
      </c>
      <c r="C64" s="15" t="s">
        <v>1</v>
      </c>
      <c r="D64" s="16" t="s">
        <v>93</v>
      </c>
      <c r="E64" s="15" t="s">
        <v>99</v>
      </c>
      <c r="F64" s="21" t="s">
        <v>94</v>
      </c>
      <c r="G64" s="15" t="s">
        <v>99</v>
      </c>
      <c r="H64" s="21" t="s">
        <v>95</v>
      </c>
      <c r="I64" s="15" t="s">
        <v>99</v>
      </c>
      <c r="J64" s="21" t="s">
        <v>96</v>
      </c>
      <c r="K64" s="15" t="s">
        <v>99</v>
      </c>
      <c r="L64" s="21" t="s">
        <v>97</v>
      </c>
      <c r="M64" s="15" t="s">
        <v>99</v>
      </c>
      <c r="N64" s="21" t="s">
        <v>2</v>
      </c>
      <c r="O64" s="15" t="s">
        <v>99</v>
      </c>
    </row>
    <row r="65" spans="1:15" s="6" customFormat="1" ht="14.25">
      <c r="A65" s="4">
        <f t="shared" si="0"/>
        <v>1</v>
      </c>
      <c r="B65" s="4" t="str">
        <f ca="1">OFFSET(rezultati!B$65,MATCH($A65,rezultati!$Q$65:$Q$110,0)-1,0)</f>
        <v>GALIN GRUDEV</v>
      </c>
      <c r="C65" s="4" t="str">
        <f ca="1">OFFSET(rezultati!C$65,MATCH($A65,rezultati!$Q$65:$Q$110,0)-1,0)</f>
        <v>BOLIARI</v>
      </c>
      <c r="D65" s="4">
        <f ca="1">OFFSET(rezultati!D$65,MATCH($A65,rezultati!$Q$65:$Q$110,0)-1,0)</f>
        <v>16</v>
      </c>
      <c r="E65" s="7">
        <f ca="1">OFFSET(rezultati!E$65,MATCH($A65,rezultati!$Q$65:$Q$110,0)-1,0)</f>
        <v>181.500024</v>
      </c>
      <c r="F65" s="4">
        <f ca="1">OFFSET(rezultati!F$65,MATCH($A65,rezultati!$Q$65:$Q$110,0)-1,0)</f>
        <v>0</v>
      </c>
      <c r="G65" s="4">
        <f ca="1">OFFSET(rezultati!G$65,MATCH($A65,rezultati!$Q$65:$Q$110,0)-1,0)</f>
        <v>0</v>
      </c>
      <c r="H65" s="4">
        <f ca="1">OFFSET(rezultati!H$65,MATCH($A65,rezultati!$Q$65:$Q$110,0)-1,0)</f>
        <v>0</v>
      </c>
      <c r="I65" s="4">
        <f ca="1">OFFSET(rezultati!I$65,MATCH($A65,rezultati!$Q$65:$Q$110,0)-1,0)</f>
        <v>0</v>
      </c>
      <c r="J65" s="4">
        <f ca="1">OFFSET(rezultati!J$65,MATCH($A65,rezultati!$Q$65:$Q$110,0)-1,0)</f>
        <v>0</v>
      </c>
      <c r="K65" s="4">
        <f ca="1">OFFSET(rezultati!K$65,MATCH($A65,rezultati!$Q$65:$Q$110,0)-1,0)</f>
        <v>0</v>
      </c>
      <c r="L65" s="4">
        <f ca="1">OFFSET(rezultati!L$65,MATCH($A65,rezultati!$Q$65:$Q$110,0)-1,0)</f>
        <v>0</v>
      </c>
      <c r="M65" s="4">
        <f ca="1">OFFSET(rezultati!M$65,MATCH($A65,rezultati!$Q$65:$Q$110,0)-1,0)</f>
        <v>0</v>
      </c>
      <c r="N65" s="4">
        <f ca="1">OFFSET(rezultati!N$65,MATCH($A65,rezultati!$Q$65:$Q$110,0)-1,0)</f>
        <v>16</v>
      </c>
      <c r="O65" s="7">
        <f ca="1">OFFSET(rezultati!O$65,MATCH($A65,rezultati!$Q$65:$Q$110,0)-1,0)</f>
        <v>181.500024</v>
      </c>
    </row>
    <row r="66" spans="1:15" s="6" customFormat="1" ht="14.25">
      <c r="A66" s="4">
        <f t="shared" si="0"/>
        <v>2</v>
      </c>
      <c r="B66" s="4" t="str">
        <f ca="1">OFFSET(rezultati!B$65,MATCH($A66,rezultati!$Q$65:$Q$110,0)-1,0)</f>
        <v>GEORGI DIMITROV</v>
      </c>
      <c r="C66" s="4" t="str">
        <f ca="1">OFFSET(rezultati!C$65,MATCH($A66,rezultati!$Q$65:$Q$110,0)-1,0)</f>
        <v>AKADEMIK</v>
      </c>
      <c r="D66" s="4">
        <f ca="1">OFFSET(rezultati!D$65,MATCH($A66,rezultati!$Q$65:$Q$110,0)-1,0)</f>
        <v>13</v>
      </c>
      <c r="E66" s="7">
        <f ca="1">OFFSET(rezultati!E$65,MATCH($A66,rezultati!$Q$65:$Q$110,0)-1,0)</f>
        <v>182.66669766666666</v>
      </c>
      <c r="F66" s="4">
        <f ca="1">OFFSET(rezultati!F$65,MATCH($A66,rezultati!$Q$65:$Q$110,0)-1,0)</f>
        <v>0</v>
      </c>
      <c r="G66" s="4">
        <f ca="1">OFFSET(rezultati!G$65,MATCH($A66,rezultati!$Q$65:$Q$110,0)-1,0)</f>
        <v>0</v>
      </c>
      <c r="H66" s="4">
        <f ca="1">OFFSET(rezultati!H$65,MATCH($A66,rezultati!$Q$65:$Q$110,0)-1,0)</f>
        <v>0</v>
      </c>
      <c r="I66" s="4">
        <f ca="1">OFFSET(rezultati!I$65,MATCH($A66,rezultati!$Q$65:$Q$110,0)-1,0)</f>
        <v>0</v>
      </c>
      <c r="J66" s="4">
        <f ca="1">OFFSET(rezultati!J$65,MATCH($A66,rezultati!$Q$65:$Q$110,0)-1,0)</f>
        <v>0</v>
      </c>
      <c r="K66" s="4">
        <f ca="1">OFFSET(rezultati!K$65,MATCH($A66,rezultati!$Q$65:$Q$110,0)-1,0)</f>
        <v>0</v>
      </c>
      <c r="L66" s="4">
        <f ca="1">OFFSET(rezultati!L$65,MATCH($A66,rezultati!$Q$65:$Q$110,0)-1,0)</f>
        <v>0</v>
      </c>
      <c r="M66" s="4">
        <f ca="1">OFFSET(rezultati!M$65,MATCH($A66,rezultati!$Q$65:$Q$110,0)-1,0)</f>
        <v>0</v>
      </c>
      <c r="N66" s="4">
        <f ca="1">OFFSET(rezultati!N$65,MATCH($A66,rezultati!$Q$65:$Q$110,0)-1,0)</f>
        <v>13</v>
      </c>
      <c r="O66" s="7">
        <f ca="1">OFFSET(rezultati!O$65,MATCH($A66,rezultati!$Q$65:$Q$110,0)-1,0)</f>
        <v>182.66669766666666</v>
      </c>
    </row>
    <row r="67" spans="1:15" s="6" customFormat="1" ht="14.25">
      <c r="A67" s="4">
        <f t="shared" si="0"/>
        <v>3</v>
      </c>
      <c r="B67" s="4" t="str">
        <f ca="1">OFFSET(rezultati!B$65,MATCH($A67,rezultati!$Q$65:$Q$110,0)-1,0)</f>
        <v>RUDOLF PODLIPSKI</v>
      </c>
      <c r="C67" s="4" t="str">
        <f ca="1">OFFSET(rezultati!C$65,MATCH($A67,rezultati!$Q$65:$Q$110,0)-1,0)</f>
        <v>MEGA BOWLING RUSE</v>
      </c>
      <c r="D67" s="4">
        <f ca="1">OFFSET(rezultati!D$65,MATCH($A67,rezultati!$Q$65:$Q$110,0)-1,0)</f>
        <v>10</v>
      </c>
      <c r="E67" s="7">
        <f ca="1">OFFSET(rezultati!E$65,MATCH($A67,rezultati!$Q$65:$Q$110,0)-1,0)</f>
        <v>175.33335333333335</v>
      </c>
      <c r="F67" s="4">
        <f ca="1">OFFSET(rezultati!F$65,MATCH($A67,rezultati!$Q$65:$Q$110,0)-1,0)</f>
        <v>0</v>
      </c>
      <c r="G67" s="4">
        <f ca="1">OFFSET(rezultati!G$65,MATCH($A67,rezultati!$Q$65:$Q$110,0)-1,0)</f>
        <v>0</v>
      </c>
      <c r="H67" s="4">
        <f ca="1">OFFSET(rezultati!H$65,MATCH($A67,rezultati!$Q$65:$Q$110,0)-1,0)</f>
        <v>0</v>
      </c>
      <c r="I67" s="4">
        <f ca="1">OFFSET(rezultati!I$65,MATCH($A67,rezultati!$Q$65:$Q$110,0)-1,0)</f>
        <v>0</v>
      </c>
      <c r="J67" s="4">
        <f ca="1">OFFSET(rezultati!J$65,MATCH($A67,rezultati!$Q$65:$Q$110,0)-1,0)</f>
        <v>0</v>
      </c>
      <c r="K67" s="4">
        <f ca="1">OFFSET(rezultati!K$65,MATCH($A67,rezultati!$Q$65:$Q$110,0)-1,0)</f>
        <v>0</v>
      </c>
      <c r="L67" s="4">
        <f ca="1">OFFSET(rezultati!L$65,MATCH($A67,rezultati!$Q$65:$Q$110,0)-1,0)</f>
        <v>0</v>
      </c>
      <c r="M67" s="4">
        <f ca="1">OFFSET(rezultati!M$65,MATCH($A67,rezultati!$Q$65:$Q$110,0)-1,0)</f>
        <v>0</v>
      </c>
      <c r="N67" s="4">
        <f ca="1">OFFSET(rezultati!N$65,MATCH($A67,rezultati!$Q$65:$Q$110,0)-1,0)</f>
        <v>10</v>
      </c>
      <c r="O67" s="7">
        <f ca="1">OFFSET(rezultati!O$65,MATCH($A67,rezultati!$Q$65:$Q$110,0)-1,0)</f>
        <v>175.33335333333335</v>
      </c>
    </row>
    <row r="68" spans="1:15" s="6" customFormat="1" ht="14.25">
      <c r="A68" s="4">
        <f t="shared" si="0"/>
        <v>4</v>
      </c>
      <c r="B68" s="4" t="str">
        <f ca="1">OFFSET(rezultati!B$65,MATCH($A68,rezultati!$Q$65:$Q$110,0)-1,0)</f>
        <v>TSVETELINA DIMITROVA</v>
      </c>
      <c r="C68" s="4" t="str">
        <f ca="1">OFFSET(rezultati!C$65,MATCH($A68,rezultati!$Q$65:$Q$110,0)-1,0)</f>
        <v>MEGA</v>
      </c>
      <c r="D68" s="4">
        <f ca="1">OFFSET(rezultati!D$65,MATCH($A68,rezultati!$Q$65:$Q$110,0)-1,0)</f>
        <v>8</v>
      </c>
      <c r="E68" s="7">
        <f ca="1">OFFSET(rezultati!E$65,MATCH($A68,rezultati!$Q$65:$Q$110,0)-1,0)</f>
        <v>160.33333833333333</v>
      </c>
      <c r="F68" s="4">
        <f ca="1">OFFSET(rezultati!F$65,MATCH($A68,rezultati!$Q$65:$Q$110,0)-1,0)</f>
        <v>0</v>
      </c>
      <c r="G68" s="4">
        <f ca="1">OFFSET(rezultati!G$65,MATCH($A68,rezultati!$Q$65:$Q$110,0)-1,0)</f>
        <v>0</v>
      </c>
      <c r="H68" s="4">
        <f ca="1">OFFSET(rezultati!H$65,MATCH($A68,rezultati!$Q$65:$Q$110,0)-1,0)</f>
        <v>0</v>
      </c>
      <c r="I68" s="4">
        <f ca="1">OFFSET(rezultati!I$65,MATCH($A68,rezultati!$Q$65:$Q$110,0)-1,0)</f>
        <v>0</v>
      </c>
      <c r="J68" s="4">
        <f ca="1">OFFSET(rezultati!J$65,MATCH($A68,rezultati!$Q$65:$Q$110,0)-1,0)</f>
        <v>0</v>
      </c>
      <c r="K68" s="4">
        <f ca="1">OFFSET(rezultati!K$65,MATCH($A68,rezultati!$Q$65:$Q$110,0)-1,0)</f>
        <v>0</v>
      </c>
      <c r="L68" s="4">
        <f ca="1">OFFSET(rezultati!L$65,MATCH($A68,rezultati!$Q$65:$Q$110,0)-1,0)</f>
        <v>0</v>
      </c>
      <c r="M68" s="4">
        <f ca="1">OFFSET(rezultati!M$65,MATCH($A68,rezultati!$Q$65:$Q$110,0)-1,0)</f>
        <v>0</v>
      </c>
      <c r="N68" s="4">
        <f ca="1">OFFSET(rezultati!N$65,MATCH($A68,rezultati!$Q$65:$Q$110,0)-1,0)</f>
        <v>8</v>
      </c>
      <c r="O68" s="7">
        <f ca="1">OFFSET(rezultati!O$65,MATCH($A68,rezultati!$Q$65:$Q$110,0)-1,0)</f>
        <v>160.33333833333333</v>
      </c>
    </row>
    <row r="69" spans="1:15" s="6" customFormat="1" ht="14.25">
      <c r="A69" s="4">
        <f t="shared" si="0"/>
        <v>5</v>
      </c>
      <c r="B69" s="4" t="str">
        <f ca="1">OFFSET(rezultati!B$65,MATCH($A69,rezultati!$Q$65:$Q$110,0)-1,0)</f>
        <v>GEORGI DELIISKI</v>
      </c>
      <c r="C69" s="4" t="str">
        <f ca="1">OFFSET(rezultati!C$65,MATCH($A69,rezultati!$Q$65:$Q$110,0)-1,0)</f>
        <v>AQUALAND</v>
      </c>
      <c r="D69" s="4">
        <f ca="1">OFFSET(rezultati!D$65,MATCH($A69,rezultati!$Q$65:$Q$110,0)-1,0)</f>
        <v>7</v>
      </c>
      <c r="E69" s="7">
        <f ca="1">OFFSET(rezultati!E$65,MATCH($A69,rezultati!$Q$65:$Q$110,0)-1,0)</f>
        <v>158.16668866666666</v>
      </c>
      <c r="F69" s="4">
        <f ca="1">OFFSET(rezultati!F$65,MATCH($A69,rezultati!$Q$65:$Q$110,0)-1,0)</f>
        <v>0</v>
      </c>
      <c r="G69" s="4">
        <f ca="1">OFFSET(rezultati!G$65,MATCH($A69,rezultati!$Q$65:$Q$110,0)-1,0)</f>
        <v>0</v>
      </c>
      <c r="H69" s="4">
        <f ca="1">OFFSET(rezultati!H$65,MATCH($A69,rezultati!$Q$65:$Q$110,0)-1,0)</f>
        <v>0</v>
      </c>
      <c r="I69" s="4">
        <f ca="1">OFFSET(rezultati!I$65,MATCH($A69,rezultati!$Q$65:$Q$110,0)-1,0)</f>
        <v>0</v>
      </c>
      <c r="J69" s="4">
        <f ca="1">OFFSET(rezultati!J$65,MATCH($A69,rezultati!$Q$65:$Q$110,0)-1,0)</f>
        <v>0</v>
      </c>
      <c r="K69" s="4">
        <f ca="1">OFFSET(rezultati!K$65,MATCH($A69,rezultati!$Q$65:$Q$110,0)-1,0)</f>
        <v>0</v>
      </c>
      <c r="L69" s="4">
        <f ca="1">OFFSET(rezultati!L$65,MATCH($A69,rezultati!$Q$65:$Q$110,0)-1,0)</f>
        <v>0</v>
      </c>
      <c r="M69" s="4">
        <f ca="1">OFFSET(rezultati!M$65,MATCH($A69,rezultati!$Q$65:$Q$110,0)-1,0)</f>
        <v>0</v>
      </c>
      <c r="N69" s="4">
        <f ca="1">OFFSET(rezultati!N$65,MATCH($A69,rezultati!$Q$65:$Q$110,0)-1,0)</f>
        <v>7</v>
      </c>
      <c r="O69" s="7">
        <f ca="1">OFFSET(rezultati!O$65,MATCH($A69,rezultati!$Q$65:$Q$110,0)-1,0)</f>
        <v>158.16668866666666</v>
      </c>
    </row>
    <row r="70" spans="1:15" s="6" customFormat="1" ht="14.25">
      <c r="A70" s="4">
        <f t="shared" si="0"/>
        <v>6</v>
      </c>
      <c r="B70" s="4" t="str">
        <f ca="1">OFFSET(rezultati!B$65,MATCH($A70,rezultati!$Q$65:$Q$110,0)-1,0)</f>
        <v>SVETLIO MINEV</v>
      </c>
      <c r="C70" s="4" t="str">
        <f ca="1">OFFSET(rezultati!C$65,MATCH($A70,rezultati!$Q$65:$Q$110,0)-1,0)</f>
        <v>MAGICIONS</v>
      </c>
      <c r="D70" s="4">
        <f ca="1">OFFSET(rezultati!D$65,MATCH($A70,rezultati!$Q$65:$Q$110,0)-1,0)</f>
        <v>6</v>
      </c>
      <c r="E70" s="7">
        <f ca="1">OFFSET(rezultati!E$65,MATCH($A70,rezultati!$Q$65:$Q$110,0)-1,0)</f>
        <v>150.83336033333333</v>
      </c>
      <c r="F70" s="4">
        <f ca="1">OFFSET(rezultati!F$65,MATCH($A70,rezultati!$Q$65:$Q$110,0)-1,0)</f>
        <v>0</v>
      </c>
      <c r="G70" s="4">
        <f ca="1">OFFSET(rezultati!G$65,MATCH($A70,rezultati!$Q$65:$Q$110,0)-1,0)</f>
        <v>0</v>
      </c>
      <c r="H70" s="4">
        <f ca="1">OFFSET(rezultati!H$65,MATCH($A70,rezultati!$Q$65:$Q$110,0)-1,0)</f>
        <v>0</v>
      </c>
      <c r="I70" s="4">
        <f ca="1">OFFSET(rezultati!I$65,MATCH($A70,rezultati!$Q$65:$Q$110,0)-1,0)</f>
        <v>0</v>
      </c>
      <c r="J70" s="4">
        <f ca="1">OFFSET(rezultati!J$65,MATCH($A70,rezultati!$Q$65:$Q$110,0)-1,0)</f>
        <v>0</v>
      </c>
      <c r="K70" s="4">
        <f ca="1">OFFSET(rezultati!K$65,MATCH($A70,rezultati!$Q$65:$Q$110,0)-1,0)</f>
        <v>0</v>
      </c>
      <c r="L70" s="4">
        <f ca="1">OFFSET(rezultati!L$65,MATCH($A70,rezultati!$Q$65:$Q$110,0)-1,0)</f>
        <v>0</v>
      </c>
      <c r="M70" s="4">
        <f ca="1">OFFSET(rezultati!M$65,MATCH($A70,rezultati!$Q$65:$Q$110,0)-1,0)</f>
        <v>0</v>
      </c>
      <c r="N70" s="4">
        <f ca="1">OFFSET(rezultati!N$65,MATCH($A70,rezultati!$Q$65:$Q$110,0)-1,0)</f>
        <v>6</v>
      </c>
      <c r="O70" s="7">
        <f ca="1">OFFSET(rezultati!O$65,MATCH($A70,rezultati!$Q$65:$Q$110,0)-1,0)</f>
        <v>150.83336033333333</v>
      </c>
    </row>
    <row r="71" spans="1:15" s="6" customFormat="1" ht="14.25">
      <c r="A71" s="4">
        <f t="shared" si="0"/>
        <v>7</v>
      </c>
      <c r="B71" s="4" t="str">
        <f ca="1">OFFSET(rezultati!B$65,MATCH($A71,rezultati!$Q$65:$Q$110,0)-1,0)</f>
        <v>YOSIF ZARKIN</v>
      </c>
      <c r="C71" s="4" t="str">
        <f ca="1">OFFSET(rezultati!C$65,MATCH($A71,rezultati!$Q$65:$Q$110,0)-1,0)</f>
        <v>MEGA</v>
      </c>
      <c r="D71" s="4">
        <f ca="1">OFFSET(rezultati!D$65,MATCH($A71,rezultati!$Q$65:$Q$110,0)-1,0)</f>
        <v>5</v>
      </c>
      <c r="E71" s="7">
        <f ca="1">OFFSET(rezultati!E$65,MATCH($A71,rezultati!$Q$65:$Q$110,0)-1,0)</f>
        <v>178.500012</v>
      </c>
      <c r="F71" s="4">
        <f ca="1">OFFSET(rezultati!F$65,MATCH($A71,rezultati!$Q$65:$Q$110,0)-1,0)</f>
        <v>0</v>
      </c>
      <c r="G71" s="4">
        <f ca="1">OFFSET(rezultati!G$65,MATCH($A71,rezultati!$Q$65:$Q$110,0)-1,0)</f>
        <v>0</v>
      </c>
      <c r="H71" s="4">
        <f ca="1">OFFSET(rezultati!H$65,MATCH($A71,rezultati!$Q$65:$Q$110,0)-1,0)</f>
        <v>0</v>
      </c>
      <c r="I71" s="4">
        <f ca="1">OFFSET(rezultati!I$65,MATCH($A71,rezultati!$Q$65:$Q$110,0)-1,0)</f>
        <v>0</v>
      </c>
      <c r="J71" s="4">
        <f ca="1">OFFSET(rezultati!J$65,MATCH($A71,rezultati!$Q$65:$Q$110,0)-1,0)</f>
        <v>0</v>
      </c>
      <c r="K71" s="4">
        <f ca="1">OFFSET(rezultati!K$65,MATCH($A71,rezultati!$Q$65:$Q$110,0)-1,0)</f>
        <v>0</v>
      </c>
      <c r="L71" s="4">
        <f ca="1">OFFSET(rezultati!L$65,MATCH($A71,rezultati!$Q$65:$Q$110,0)-1,0)</f>
        <v>0</v>
      </c>
      <c r="M71" s="4">
        <f ca="1">OFFSET(rezultati!M$65,MATCH($A71,rezultati!$Q$65:$Q$110,0)-1,0)</f>
        <v>0</v>
      </c>
      <c r="N71" s="4">
        <f ca="1">OFFSET(rezultati!N$65,MATCH($A71,rezultati!$Q$65:$Q$110,0)-1,0)</f>
        <v>5</v>
      </c>
      <c r="O71" s="7">
        <f ca="1">OFFSET(rezultati!O$65,MATCH($A71,rezultati!$Q$65:$Q$110,0)-1,0)</f>
        <v>178.500012</v>
      </c>
    </row>
    <row r="72" spans="1:15" s="6" customFormat="1" ht="14.25">
      <c r="A72" s="4">
        <f t="shared" si="0"/>
        <v>8</v>
      </c>
      <c r="B72" s="4" t="str">
        <f ca="1">OFFSET(rezultati!B$65,MATCH($A72,rezultati!$Q$65:$Q$110,0)-1,0)</f>
        <v>VLADO BORACHEV</v>
      </c>
      <c r="C72" s="4" t="str">
        <f ca="1">OFFSET(rezultati!C$65,MATCH($A72,rezultati!$Q$65:$Q$110,0)-1,0)</f>
        <v>STRIKE MANIA</v>
      </c>
      <c r="D72" s="4">
        <f ca="1">OFFSET(rezultati!D$65,MATCH($A72,rezultati!$Q$65:$Q$110,0)-1,0)</f>
        <v>4</v>
      </c>
      <c r="E72" s="7">
        <f ca="1">OFFSET(rezultati!E$65,MATCH($A72,rezultati!$Q$65:$Q$110,0)-1,0)</f>
        <v>172.66668966666666</v>
      </c>
      <c r="F72" s="4">
        <f ca="1">OFFSET(rezultati!F$65,MATCH($A72,rezultati!$Q$65:$Q$110,0)-1,0)</f>
        <v>0</v>
      </c>
      <c r="G72" s="4">
        <f ca="1">OFFSET(rezultati!G$65,MATCH($A72,rezultati!$Q$65:$Q$110,0)-1,0)</f>
        <v>0</v>
      </c>
      <c r="H72" s="4">
        <f ca="1">OFFSET(rezultati!H$65,MATCH($A72,rezultati!$Q$65:$Q$110,0)-1,0)</f>
        <v>0</v>
      </c>
      <c r="I72" s="4">
        <f ca="1">OFFSET(rezultati!I$65,MATCH($A72,rezultati!$Q$65:$Q$110,0)-1,0)</f>
        <v>0</v>
      </c>
      <c r="J72" s="4">
        <f ca="1">OFFSET(rezultati!J$65,MATCH($A72,rezultati!$Q$65:$Q$110,0)-1,0)</f>
        <v>0</v>
      </c>
      <c r="K72" s="4">
        <f ca="1">OFFSET(rezultati!K$65,MATCH($A72,rezultati!$Q$65:$Q$110,0)-1,0)</f>
        <v>0</v>
      </c>
      <c r="L72" s="4">
        <f ca="1">OFFSET(rezultati!L$65,MATCH($A72,rezultati!$Q$65:$Q$110,0)-1,0)</f>
        <v>0</v>
      </c>
      <c r="M72" s="4">
        <f ca="1">OFFSET(rezultati!M$65,MATCH($A72,rezultati!$Q$65:$Q$110,0)-1,0)</f>
        <v>0</v>
      </c>
      <c r="N72" s="4">
        <f ca="1">OFFSET(rezultati!N$65,MATCH($A72,rezultati!$Q$65:$Q$110,0)-1,0)</f>
        <v>4</v>
      </c>
      <c r="O72" s="7">
        <f ca="1">OFFSET(rezultati!O$65,MATCH($A72,rezultati!$Q$65:$Q$110,0)-1,0)</f>
        <v>172.66668966666666</v>
      </c>
    </row>
    <row r="73" spans="1:15" s="6" customFormat="1" ht="14.25">
      <c r="A73" s="4">
        <f t="shared" si="0"/>
        <v>9</v>
      </c>
      <c r="B73" s="4" t="str">
        <f ca="1">OFFSET(rezultati!B$65,MATCH($A73,rezultati!$Q$65:$Q$110,0)-1,0)</f>
        <v>ANGEL PILEV</v>
      </c>
      <c r="C73" s="4" t="str">
        <f ca="1">OFFSET(rezultati!C$65,MATCH($A73,rezultati!$Q$65:$Q$110,0)-1,0)</f>
        <v>ATIA</v>
      </c>
      <c r="D73" s="4">
        <f ca="1">OFFSET(rezultati!D$65,MATCH($A73,rezultati!$Q$65:$Q$110,0)-1,0)</f>
        <v>3</v>
      </c>
      <c r="E73" s="7">
        <f ca="1">OFFSET(rezultati!E$65,MATCH($A73,rezultati!$Q$65:$Q$110,0)-1,0)</f>
        <v>180.16666866666665</v>
      </c>
      <c r="F73" s="4">
        <f ca="1">OFFSET(rezultati!F$65,MATCH($A73,rezultati!$Q$65:$Q$110,0)-1,0)</f>
        <v>0</v>
      </c>
      <c r="G73" s="4">
        <f ca="1">OFFSET(rezultati!G$65,MATCH($A73,rezultati!$Q$65:$Q$110,0)-1,0)</f>
        <v>0</v>
      </c>
      <c r="H73" s="4">
        <f ca="1">OFFSET(rezultati!H$65,MATCH($A73,rezultati!$Q$65:$Q$110,0)-1,0)</f>
        <v>0</v>
      </c>
      <c r="I73" s="4">
        <f ca="1">OFFSET(rezultati!I$65,MATCH($A73,rezultati!$Q$65:$Q$110,0)-1,0)</f>
        <v>0</v>
      </c>
      <c r="J73" s="4">
        <f ca="1">OFFSET(rezultati!J$65,MATCH($A73,rezultati!$Q$65:$Q$110,0)-1,0)</f>
        <v>0</v>
      </c>
      <c r="K73" s="4">
        <f ca="1">OFFSET(rezultati!K$65,MATCH($A73,rezultati!$Q$65:$Q$110,0)-1,0)</f>
        <v>0</v>
      </c>
      <c r="L73" s="4">
        <f ca="1">OFFSET(rezultati!L$65,MATCH($A73,rezultati!$Q$65:$Q$110,0)-1,0)</f>
        <v>0</v>
      </c>
      <c r="M73" s="4">
        <f ca="1">OFFSET(rezultati!M$65,MATCH($A73,rezultati!$Q$65:$Q$110,0)-1,0)</f>
        <v>0</v>
      </c>
      <c r="N73" s="4">
        <f ca="1">OFFSET(rezultati!N$65,MATCH($A73,rezultati!$Q$65:$Q$110,0)-1,0)</f>
        <v>3</v>
      </c>
      <c r="O73" s="7">
        <f ca="1">OFFSET(rezultati!O$65,MATCH($A73,rezultati!$Q$65:$Q$110,0)-1,0)</f>
        <v>180.16666866666665</v>
      </c>
    </row>
    <row r="74" spans="1:15" s="6" customFormat="1" ht="14.25">
      <c r="A74" s="4">
        <f t="shared" si="0"/>
        <v>10</v>
      </c>
      <c r="B74" s="4" t="str">
        <f ca="1">OFFSET(rezultati!B$65,MATCH($A74,rezultati!$Q$65:$Q$110,0)-1,0)</f>
        <v>GEORGI BOGDANOV</v>
      </c>
      <c r="C74" s="4" t="str">
        <f ca="1">OFFSET(rezultati!C$65,MATCH($A74,rezultati!$Q$65:$Q$110,0)-1,0)</f>
        <v>MAGICIONS</v>
      </c>
      <c r="D74" s="4">
        <f ca="1">OFFSET(rezultati!D$65,MATCH($A74,rezultati!$Q$65:$Q$110,0)-1,0)</f>
        <v>2</v>
      </c>
      <c r="E74" s="7">
        <f ca="1">OFFSET(rezultati!E$65,MATCH($A74,rezultati!$Q$65:$Q$110,0)-1,0)</f>
        <v>174.500029</v>
      </c>
      <c r="F74" s="4">
        <f ca="1">OFFSET(rezultati!F$65,MATCH($A74,rezultati!$Q$65:$Q$110,0)-1,0)</f>
        <v>0</v>
      </c>
      <c r="G74" s="4">
        <f ca="1">OFFSET(rezultati!G$65,MATCH($A74,rezultati!$Q$65:$Q$110,0)-1,0)</f>
        <v>0</v>
      </c>
      <c r="H74" s="4">
        <f ca="1">OFFSET(rezultati!H$65,MATCH($A74,rezultati!$Q$65:$Q$110,0)-1,0)</f>
        <v>0</v>
      </c>
      <c r="I74" s="4">
        <f ca="1">OFFSET(rezultati!I$65,MATCH($A74,rezultati!$Q$65:$Q$110,0)-1,0)</f>
        <v>0</v>
      </c>
      <c r="J74" s="4">
        <f ca="1">OFFSET(rezultati!J$65,MATCH($A74,rezultati!$Q$65:$Q$110,0)-1,0)</f>
        <v>0</v>
      </c>
      <c r="K74" s="4">
        <f ca="1">OFFSET(rezultati!K$65,MATCH($A74,rezultati!$Q$65:$Q$110,0)-1,0)</f>
        <v>0</v>
      </c>
      <c r="L74" s="4">
        <f ca="1">OFFSET(rezultati!L$65,MATCH($A74,rezultati!$Q$65:$Q$110,0)-1,0)</f>
        <v>0</v>
      </c>
      <c r="M74" s="4">
        <f ca="1">OFFSET(rezultati!M$65,MATCH($A74,rezultati!$Q$65:$Q$110,0)-1,0)</f>
        <v>0</v>
      </c>
      <c r="N74" s="4">
        <f ca="1">OFFSET(rezultati!N$65,MATCH($A74,rezultati!$Q$65:$Q$110,0)-1,0)</f>
        <v>2</v>
      </c>
      <c r="O74" s="7">
        <f ca="1">OFFSET(rezultati!O$65,MATCH($A74,rezultati!$Q$65:$Q$110,0)-1,0)</f>
        <v>174.500029</v>
      </c>
    </row>
    <row r="75" spans="1:15" s="6" customFormat="1" ht="14.25">
      <c r="A75" s="4">
        <f t="shared" si="0"/>
        <v>11</v>
      </c>
      <c r="B75" s="4" t="str">
        <f ca="1">OFFSET(rezultati!B$65,MATCH($A75,rezultati!$Q$65:$Q$110,0)-1,0)</f>
        <v>ANTON IVANOV</v>
      </c>
      <c r="C75" s="4" t="str">
        <f ca="1">OFFSET(rezultati!C$65,MATCH($A75,rezultati!$Q$65:$Q$110,0)-1,0)</f>
        <v>AQUALAND</v>
      </c>
      <c r="D75" s="4">
        <f ca="1">OFFSET(rezultati!D$65,MATCH($A75,rezultati!$Q$65:$Q$110,0)-1,0)</f>
        <v>1</v>
      </c>
      <c r="E75" s="7">
        <f ca="1">OFFSET(rezultati!E$65,MATCH($A75,rezultati!$Q$65:$Q$110,0)-1,0)</f>
        <v>181.16668166666665</v>
      </c>
      <c r="F75" s="4">
        <f ca="1">OFFSET(rezultati!F$65,MATCH($A75,rezultati!$Q$65:$Q$110,0)-1,0)</f>
        <v>0</v>
      </c>
      <c r="G75" s="4">
        <f ca="1">OFFSET(rezultati!G$65,MATCH($A75,rezultati!$Q$65:$Q$110,0)-1,0)</f>
        <v>0</v>
      </c>
      <c r="H75" s="4">
        <f ca="1">OFFSET(rezultati!H$65,MATCH($A75,rezultati!$Q$65:$Q$110,0)-1,0)</f>
        <v>0</v>
      </c>
      <c r="I75" s="4">
        <f ca="1">OFFSET(rezultati!I$65,MATCH($A75,rezultati!$Q$65:$Q$110,0)-1,0)</f>
        <v>0</v>
      </c>
      <c r="J75" s="4">
        <f ca="1">OFFSET(rezultati!J$65,MATCH($A75,rezultati!$Q$65:$Q$110,0)-1,0)</f>
        <v>0</v>
      </c>
      <c r="K75" s="4">
        <f ca="1">OFFSET(rezultati!K$65,MATCH($A75,rezultati!$Q$65:$Q$110,0)-1,0)</f>
        <v>0</v>
      </c>
      <c r="L75" s="4">
        <f ca="1">OFFSET(rezultati!L$65,MATCH($A75,rezultati!$Q$65:$Q$110,0)-1,0)</f>
        <v>0</v>
      </c>
      <c r="M75" s="4">
        <f ca="1">OFFSET(rezultati!M$65,MATCH($A75,rezultati!$Q$65:$Q$110,0)-1,0)</f>
        <v>0</v>
      </c>
      <c r="N75" s="4">
        <f ca="1">OFFSET(rezultati!N$65,MATCH($A75,rezultati!$Q$65:$Q$110,0)-1,0)</f>
        <v>1</v>
      </c>
      <c r="O75" s="7">
        <f ca="1">OFFSET(rezultati!O$65,MATCH($A75,rezultati!$Q$65:$Q$110,0)-1,0)</f>
        <v>181.16668166666665</v>
      </c>
    </row>
    <row r="76" spans="1:15" s="6" customFormat="1" ht="14.25">
      <c r="A76" s="4">
        <f t="shared" si="0"/>
        <v>12</v>
      </c>
      <c r="B76" s="4" t="str">
        <f ca="1">OFFSET(rezultati!B$65,MATCH($A76,rezultati!$Q$65:$Q$110,0)-1,0)</f>
        <v>VALERY ILIEV</v>
      </c>
      <c r="C76" s="4" t="str">
        <f ca="1">OFFSET(rezultati!C$65,MATCH($A76,rezultati!$Q$65:$Q$110,0)-1,0)</f>
        <v>MEGA</v>
      </c>
      <c r="D76" s="4">
        <f ca="1">OFFSET(rezultati!D$65,MATCH($A76,rezultati!$Q$65:$Q$110,0)-1,0)</f>
        <v>1</v>
      </c>
      <c r="E76" s="7">
        <f ca="1">OFFSET(rezultati!E$65,MATCH($A76,rezultati!$Q$65:$Q$110,0)-1,0)</f>
        <v>181.16667266666667</v>
      </c>
      <c r="F76" s="4">
        <f ca="1">OFFSET(rezultati!F$65,MATCH($A76,rezultati!$Q$65:$Q$110,0)-1,0)</f>
        <v>0</v>
      </c>
      <c r="G76" s="4">
        <f ca="1">OFFSET(rezultati!G$65,MATCH($A76,rezultati!$Q$65:$Q$110,0)-1,0)</f>
        <v>0</v>
      </c>
      <c r="H76" s="4">
        <f ca="1">OFFSET(rezultati!H$65,MATCH($A76,rezultati!$Q$65:$Q$110,0)-1,0)</f>
        <v>0</v>
      </c>
      <c r="I76" s="4">
        <f ca="1">OFFSET(rezultati!I$65,MATCH($A76,rezultati!$Q$65:$Q$110,0)-1,0)</f>
        <v>0</v>
      </c>
      <c r="J76" s="4">
        <f ca="1">OFFSET(rezultati!J$65,MATCH($A76,rezultati!$Q$65:$Q$110,0)-1,0)</f>
        <v>0</v>
      </c>
      <c r="K76" s="4">
        <f ca="1">OFFSET(rezultati!K$65,MATCH($A76,rezultati!$Q$65:$Q$110,0)-1,0)</f>
        <v>0</v>
      </c>
      <c r="L76" s="4">
        <f ca="1">OFFSET(rezultati!L$65,MATCH($A76,rezultati!$Q$65:$Q$110,0)-1,0)</f>
        <v>0</v>
      </c>
      <c r="M76" s="4">
        <f ca="1">OFFSET(rezultati!M$65,MATCH($A76,rezultati!$Q$65:$Q$110,0)-1,0)</f>
        <v>0</v>
      </c>
      <c r="N76" s="4">
        <f ca="1">OFFSET(rezultati!N$65,MATCH($A76,rezultati!$Q$65:$Q$110,0)-1,0)</f>
        <v>1</v>
      </c>
      <c r="O76" s="7">
        <f ca="1">OFFSET(rezultati!O$65,MATCH($A76,rezultati!$Q$65:$Q$110,0)-1,0)</f>
        <v>181.16667266666667</v>
      </c>
    </row>
    <row r="77" spans="1:15" s="6" customFormat="1" ht="14.25">
      <c r="A77" s="4">
        <f t="shared" si="0"/>
        <v>13</v>
      </c>
      <c r="B77" s="4" t="str">
        <f ca="1">OFFSET(rezultati!B$65,MATCH($A77,rezultati!$Q$65:$Q$110,0)-1,0)</f>
        <v>MARINA KOLPACHOVA</v>
      </c>
      <c r="C77" s="4" t="str">
        <f ca="1">OFFSET(rezultati!C$65,MATCH($A77,rezultati!$Q$65:$Q$110,0)-1,0)</f>
        <v>MEGA BOWLING RUSE</v>
      </c>
      <c r="D77" s="4">
        <f ca="1">OFFSET(rezultati!D$65,MATCH($A77,rezultati!$Q$65:$Q$110,0)-1,0)</f>
        <v>0</v>
      </c>
      <c r="E77" s="7">
        <f ca="1">OFFSET(rezultati!E$65,MATCH($A77,rezultati!$Q$65:$Q$110,0)-1,0)</f>
        <v>179.16668566666667</v>
      </c>
      <c r="F77" s="4">
        <f ca="1">OFFSET(rezultati!F$65,MATCH($A77,rezultati!$Q$65:$Q$110,0)-1,0)</f>
        <v>0</v>
      </c>
      <c r="G77" s="4">
        <f ca="1">OFFSET(rezultati!G$65,MATCH($A77,rezultati!$Q$65:$Q$110,0)-1,0)</f>
        <v>0</v>
      </c>
      <c r="H77" s="4">
        <f ca="1">OFFSET(rezultati!H$65,MATCH($A77,rezultati!$Q$65:$Q$110,0)-1,0)</f>
        <v>0</v>
      </c>
      <c r="I77" s="4">
        <f ca="1">OFFSET(rezultati!I$65,MATCH($A77,rezultati!$Q$65:$Q$110,0)-1,0)</f>
        <v>0</v>
      </c>
      <c r="J77" s="4">
        <f ca="1">OFFSET(rezultati!J$65,MATCH($A77,rezultati!$Q$65:$Q$110,0)-1,0)</f>
        <v>0</v>
      </c>
      <c r="K77" s="4">
        <f ca="1">OFFSET(rezultati!K$65,MATCH($A77,rezultati!$Q$65:$Q$110,0)-1,0)</f>
        <v>0</v>
      </c>
      <c r="L77" s="4">
        <f ca="1">OFFSET(rezultati!L$65,MATCH($A77,rezultati!$Q$65:$Q$110,0)-1,0)</f>
        <v>0</v>
      </c>
      <c r="M77" s="4">
        <f ca="1">OFFSET(rezultati!M$65,MATCH($A77,rezultati!$Q$65:$Q$110,0)-1,0)</f>
        <v>0</v>
      </c>
      <c r="N77" s="4">
        <f ca="1">OFFSET(rezultati!N$65,MATCH($A77,rezultati!$Q$65:$Q$110,0)-1,0)</f>
        <v>0</v>
      </c>
      <c r="O77" s="7">
        <f ca="1">OFFSET(rezultati!O$65,MATCH($A77,rezultati!$Q$65:$Q$110,0)-1,0)</f>
        <v>179.16668566666667</v>
      </c>
    </row>
    <row r="78" spans="1:15" s="6" customFormat="1" ht="14.25">
      <c r="A78" s="4">
        <f t="shared" si="0"/>
        <v>14</v>
      </c>
      <c r="B78" s="4" t="str">
        <f ca="1">OFFSET(rezultati!B$65,MATCH($A78,rezultati!$Q$65:$Q$110,0)-1,0)</f>
        <v>ASEN GEORGIEV</v>
      </c>
      <c r="C78" s="4" t="str">
        <f ca="1">OFFSET(rezultati!C$65,MATCH($A78,rezultati!$Q$65:$Q$110,0)-1,0)</f>
        <v>STRIKE MANIA</v>
      </c>
      <c r="D78" s="4">
        <f ca="1">OFFSET(rezultati!D$65,MATCH($A78,rezultati!$Q$65:$Q$110,0)-1,0)</f>
        <v>0</v>
      </c>
      <c r="E78" s="7">
        <f ca="1">OFFSET(rezultati!E$65,MATCH($A78,rezultati!$Q$65:$Q$110,0)-1,0)</f>
        <v>172.000026</v>
      </c>
      <c r="F78" s="4">
        <f ca="1">OFFSET(rezultati!F$65,MATCH($A78,rezultati!$Q$65:$Q$110,0)-1,0)</f>
        <v>0</v>
      </c>
      <c r="G78" s="4">
        <f ca="1">OFFSET(rezultati!G$65,MATCH($A78,rezultati!$Q$65:$Q$110,0)-1,0)</f>
        <v>0</v>
      </c>
      <c r="H78" s="4">
        <f ca="1">OFFSET(rezultati!H$65,MATCH($A78,rezultati!$Q$65:$Q$110,0)-1,0)</f>
        <v>0</v>
      </c>
      <c r="I78" s="4">
        <f ca="1">OFFSET(rezultati!I$65,MATCH($A78,rezultati!$Q$65:$Q$110,0)-1,0)</f>
        <v>0</v>
      </c>
      <c r="J78" s="4">
        <f ca="1">OFFSET(rezultati!J$65,MATCH($A78,rezultati!$Q$65:$Q$110,0)-1,0)</f>
        <v>0</v>
      </c>
      <c r="K78" s="4">
        <f ca="1">OFFSET(rezultati!K$65,MATCH($A78,rezultati!$Q$65:$Q$110,0)-1,0)</f>
        <v>0</v>
      </c>
      <c r="L78" s="4">
        <f ca="1">OFFSET(rezultati!L$65,MATCH($A78,rezultati!$Q$65:$Q$110,0)-1,0)</f>
        <v>0</v>
      </c>
      <c r="M78" s="4">
        <f ca="1">OFFSET(rezultati!M$65,MATCH($A78,rezultati!$Q$65:$Q$110,0)-1,0)</f>
        <v>0</v>
      </c>
      <c r="N78" s="4">
        <f ca="1">OFFSET(rezultati!N$65,MATCH($A78,rezultati!$Q$65:$Q$110,0)-1,0)</f>
        <v>0</v>
      </c>
      <c r="O78" s="7">
        <f ca="1">OFFSET(rezultati!O$65,MATCH($A78,rezultati!$Q$65:$Q$110,0)-1,0)</f>
        <v>172.000026</v>
      </c>
    </row>
    <row r="79" spans="1:15" s="6" customFormat="1" ht="14.25">
      <c r="A79" s="4">
        <f t="shared" si="0"/>
        <v>15</v>
      </c>
      <c r="B79" s="4" t="str">
        <f ca="1">OFFSET(rezultati!B$65,MATCH($A79,rezultati!$Q$65:$Q$110,0)-1,0)</f>
        <v>TSVETAN PETROV</v>
      </c>
      <c r="C79" s="4" t="str">
        <f ca="1">OFFSET(rezultati!C$65,MATCH($A79,rezultati!$Q$65:$Q$110,0)-1,0)</f>
        <v>AKADEMIK</v>
      </c>
      <c r="D79" s="4">
        <f ca="1">OFFSET(rezultati!D$65,MATCH($A79,rezultati!$Q$65:$Q$110,0)-1,0)</f>
        <v>0</v>
      </c>
      <c r="E79" s="7">
        <f ca="1">OFFSET(rezultati!E$65,MATCH($A79,rezultati!$Q$65:$Q$110,0)-1,0)</f>
        <v>171.83335033333336</v>
      </c>
      <c r="F79" s="4">
        <f ca="1">OFFSET(rezultati!F$65,MATCH($A79,rezultati!$Q$65:$Q$110,0)-1,0)</f>
        <v>0</v>
      </c>
      <c r="G79" s="4">
        <f ca="1">OFFSET(rezultati!G$65,MATCH($A79,rezultati!$Q$65:$Q$110,0)-1,0)</f>
        <v>0</v>
      </c>
      <c r="H79" s="4">
        <f ca="1">OFFSET(rezultati!H$65,MATCH($A79,rezultati!$Q$65:$Q$110,0)-1,0)</f>
        <v>0</v>
      </c>
      <c r="I79" s="4">
        <f ca="1">OFFSET(rezultati!I$65,MATCH($A79,rezultati!$Q$65:$Q$110,0)-1,0)</f>
        <v>0</v>
      </c>
      <c r="J79" s="4">
        <f ca="1">OFFSET(rezultati!J$65,MATCH($A79,rezultati!$Q$65:$Q$110,0)-1,0)</f>
        <v>0</v>
      </c>
      <c r="K79" s="4">
        <f ca="1">OFFSET(rezultati!K$65,MATCH($A79,rezultati!$Q$65:$Q$110,0)-1,0)</f>
        <v>0</v>
      </c>
      <c r="L79" s="4">
        <f ca="1">OFFSET(rezultati!L$65,MATCH($A79,rezultati!$Q$65:$Q$110,0)-1,0)</f>
        <v>0</v>
      </c>
      <c r="M79" s="4">
        <f ca="1">OFFSET(rezultati!M$65,MATCH($A79,rezultati!$Q$65:$Q$110,0)-1,0)</f>
        <v>0</v>
      </c>
      <c r="N79" s="4">
        <f ca="1">OFFSET(rezultati!N$65,MATCH($A79,rezultati!$Q$65:$Q$110,0)-1,0)</f>
        <v>0</v>
      </c>
      <c r="O79" s="7">
        <f ca="1">OFFSET(rezultati!O$65,MATCH($A79,rezultati!$Q$65:$Q$110,0)-1,0)</f>
        <v>171.83335033333336</v>
      </c>
    </row>
    <row r="80" spans="1:15" s="6" customFormat="1" ht="14.25">
      <c r="A80" s="4">
        <f t="shared" si="0"/>
        <v>16</v>
      </c>
      <c r="B80" s="4" t="str">
        <f ca="1">OFFSET(rezultati!B$65,MATCH($A80,rezultati!$Q$65:$Q$110,0)-1,0)</f>
        <v>VENCI IVANOV</v>
      </c>
      <c r="C80" s="4" t="str">
        <f ca="1">OFFSET(rezultati!C$65,MATCH($A80,rezultati!$Q$65:$Q$110,0)-1,0)</f>
        <v>AKADEMIC</v>
      </c>
      <c r="D80" s="4">
        <f ca="1">OFFSET(rezultati!D$65,MATCH($A80,rezultati!$Q$65:$Q$110,0)-1,0)</f>
        <v>0</v>
      </c>
      <c r="E80" s="7">
        <f ca="1">OFFSET(rezultati!E$65,MATCH($A80,rezultati!$Q$65:$Q$110,0)-1,0)</f>
        <v>165.000028</v>
      </c>
      <c r="F80" s="4">
        <f ca="1">OFFSET(rezultati!F$65,MATCH($A80,rezultati!$Q$65:$Q$110,0)-1,0)</f>
        <v>0</v>
      </c>
      <c r="G80" s="4">
        <f ca="1">OFFSET(rezultati!G$65,MATCH($A80,rezultati!$Q$65:$Q$110,0)-1,0)</f>
        <v>0</v>
      </c>
      <c r="H80" s="4">
        <f ca="1">OFFSET(rezultati!H$65,MATCH($A80,rezultati!$Q$65:$Q$110,0)-1,0)</f>
        <v>0</v>
      </c>
      <c r="I80" s="4">
        <f ca="1">OFFSET(rezultati!I$65,MATCH($A80,rezultati!$Q$65:$Q$110,0)-1,0)</f>
        <v>0</v>
      </c>
      <c r="J80" s="4">
        <f ca="1">OFFSET(rezultati!J$65,MATCH($A80,rezultati!$Q$65:$Q$110,0)-1,0)</f>
        <v>0</v>
      </c>
      <c r="K80" s="4">
        <f ca="1">OFFSET(rezultati!K$65,MATCH($A80,rezultati!$Q$65:$Q$110,0)-1,0)</f>
        <v>0</v>
      </c>
      <c r="L80" s="4">
        <f ca="1">OFFSET(rezultati!L$65,MATCH($A80,rezultati!$Q$65:$Q$110,0)-1,0)</f>
        <v>0</v>
      </c>
      <c r="M80" s="4">
        <f ca="1">OFFSET(rezultati!M$65,MATCH($A80,rezultati!$Q$65:$Q$110,0)-1,0)</f>
        <v>0</v>
      </c>
      <c r="N80" s="4">
        <f ca="1">OFFSET(rezultati!N$65,MATCH($A80,rezultati!$Q$65:$Q$110,0)-1,0)</f>
        <v>0</v>
      </c>
      <c r="O80" s="7">
        <f ca="1">OFFSET(rezultati!O$65,MATCH($A80,rezultati!$Q$65:$Q$110,0)-1,0)</f>
        <v>165.000028</v>
      </c>
    </row>
    <row r="81" spans="1:15" s="6" customFormat="1" ht="14.25">
      <c r="A81" s="4">
        <f t="shared" si="0"/>
        <v>17</v>
      </c>
      <c r="B81" s="4" t="str">
        <f ca="1">OFFSET(rezultati!B$65,MATCH($A81,rezultati!$Q$65:$Q$110,0)-1,0)</f>
        <v>NIKOLAY ALEXADROV</v>
      </c>
      <c r="C81" s="4" t="str">
        <f ca="1">OFFSET(rezultati!C$65,MATCH($A81,rezultati!$Q$65:$Q$110,0)-1,0)</f>
        <v>AQUALAND</v>
      </c>
      <c r="D81" s="4">
        <f ca="1">OFFSET(rezultati!D$65,MATCH($A81,rezultati!$Q$65:$Q$110,0)-1,0)</f>
        <v>0</v>
      </c>
      <c r="E81" s="7">
        <f ca="1">OFFSET(rezultati!E$65,MATCH($A81,rezultati!$Q$65:$Q$110,0)-1,0)</f>
        <v>159.66668066666665</v>
      </c>
      <c r="F81" s="4">
        <f ca="1">OFFSET(rezultati!F$65,MATCH($A81,rezultati!$Q$65:$Q$110,0)-1,0)</f>
        <v>0</v>
      </c>
      <c r="G81" s="4">
        <f ca="1">OFFSET(rezultati!G$65,MATCH($A81,rezultati!$Q$65:$Q$110,0)-1,0)</f>
        <v>0</v>
      </c>
      <c r="H81" s="4">
        <f ca="1">OFFSET(rezultati!H$65,MATCH($A81,rezultati!$Q$65:$Q$110,0)-1,0)</f>
        <v>0</v>
      </c>
      <c r="I81" s="4">
        <f ca="1">OFFSET(rezultati!I$65,MATCH($A81,rezultati!$Q$65:$Q$110,0)-1,0)</f>
        <v>0</v>
      </c>
      <c r="J81" s="4">
        <f ca="1">OFFSET(rezultati!J$65,MATCH($A81,rezultati!$Q$65:$Q$110,0)-1,0)</f>
        <v>0</v>
      </c>
      <c r="K81" s="4">
        <f ca="1">OFFSET(rezultati!K$65,MATCH($A81,rezultati!$Q$65:$Q$110,0)-1,0)</f>
        <v>0</v>
      </c>
      <c r="L81" s="4">
        <f ca="1">OFFSET(rezultati!L$65,MATCH($A81,rezultati!$Q$65:$Q$110,0)-1,0)</f>
        <v>0</v>
      </c>
      <c r="M81" s="4">
        <f ca="1">OFFSET(rezultati!M$65,MATCH($A81,rezultati!$Q$65:$Q$110,0)-1,0)</f>
        <v>0</v>
      </c>
      <c r="N81" s="4">
        <f ca="1">OFFSET(rezultati!N$65,MATCH($A81,rezultati!$Q$65:$Q$110,0)-1,0)</f>
        <v>0</v>
      </c>
      <c r="O81" s="7">
        <f ca="1">OFFSET(rezultati!O$65,MATCH($A81,rezultati!$Q$65:$Q$110,0)-1,0)</f>
        <v>159.66668066666665</v>
      </c>
    </row>
    <row r="82" spans="1:15" s="6" customFormat="1" ht="14.25">
      <c r="A82" s="4">
        <f t="shared" si="0"/>
        <v>18</v>
      </c>
      <c r="B82" s="4" t="str">
        <f ca="1">OFFSET(rezultati!B$65,MATCH($A82,rezultati!$Q$65:$Q$110,0)-1,0)</f>
        <v>GEORGIOS VELONIS</v>
      </c>
      <c r="C82" s="4" t="str">
        <f ca="1">OFFSET(rezultati!C$65,MATCH($A82,rezultati!$Q$65:$Q$110,0)-1,0)</f>
        <v>MEGA</v>
      </c>
      <c r="D82" s="4">
        <f ca="1">OFFSET(rezultati!D$65,MATCH($A82,rezultati!$Q$65:$Q$110,0)-1,0)</f>
        <v>0</v>
      </c>
      <c r="E82" s="7">
        <f ca="1">OFFSET(rezultati!E$65,MATCH($A82,rezultati!$Q$65:$Q$110,0)-1,0)</f>
        <v>159.33334333333335</v>
      </c>
      <c r="F82" s="4">
        <f ca="1">OFFSET(rezultati!F$65,MATCH($A82,rezultati!$Q$65:$Q$110,0)-1,0)</f>
        <v>0</v>
      </c>
      <c r="G82" s="4">
        <f ca="1">OFFSET(rezultati!G$65,MATCH($A82,rezultati!$Q$65:$Q$110,0)-1,0)</f>
        <v>0</v>
      </c>
      <c r="H82" s="4">
        <f ca="1">OFFSET(rezultati!H$65,MATCH($A82,rezultati!$Q$65:$Q$110,0)-1,0)</f>
        <v>0</v>
      </c>
      <c r="I82" s="4">
        <f ca="1">OFFSET(rezultati!I$65,MATCH($A82,rezultati!$Q$65:$Q$110,0)-1,0)</f>
        <v>0</v>
      </c>
      <c r="J82" s="4">
        <f ca="1">OFFSET(rezultati!J$65,MATCH($A82,rezultati!$Q$65:$Q$110,0)-1,0)</f>
        <v>0</v>
      </c>
      <c r="K82" s="4">
        <f ca="1">OFFSET(rezultati!K$65,MATCH($A82,rezultati!$Q$65:$Q$110,0)-1,0)</f>
        <v>0</v>
      </c>
      <c r="L82" s="4">
        <f ca="1">OFFSET(rezultati!L$65,MATCH($A82,rezultati!$Q$65:$Q$110,0)-1,0)</f>
        <v>0</v>
      </c>
      <c r="M82" s="4">
        <f ca="1">OFFSET(rezultati!M$65,MATCH($A82,rezultati!$Q$65:$Q$110,0)-1,0)</f>
        <v>0</v>
      </c>
      <c r="N82" s="4">
        <f ca="1">OFFSET(rezultati!N$65,MATCH($A82,rezultati!$Q$65:$Q$110,0)-1,0)</f>
        <v>0</v>
      </c>
      <c r="O82" s="7">
        <f ca="1">OFFSET(rezultati!O$65,MATCH($A82,rezultati!$Q$65:$Q$110,0)-1,0)</f>
        <v>159.33334333333335</v>
      </c>
    </row>
    <row r="83" spans="1:15" s="6" customFormat="1" ht="14.25">
      <c r="A83" s="4">
        <f t="shared" si="0"/>
        <v>19</v>
      </c>
      <c r="B83" s="4" t="str">
        <f ca="1">OFFSET(rezultati!B$65,MATCH($A83,rezultati!$Q$65:$Q$110,0)-1,0)</f>
        <v>TOMCHO SUMARTAVA</v>
      </c>
      <c r="C83" s="4" t="str">
        <f ca="1">OFFSET(rezultati!C$65,MATCH($A83,rezultati!$Q$65:$Q$110,0)-1,0)</f>
        <v>MEGA</v>
      </c>
      <c r="D83" s="4">
        <f ca="1">OFFSET(rezultati!D$65,MATCH($A83,rezultati!$Q$65:$Q$110,0)-1,0)</f>
        <v>0</v>
      </c>
      <c r="E83" s="7">
        <f ca="1">OFFSET(rezultati!E$65,MATCH($A83,rezultati!$Q$65:$Q$110,0)-1,0)</f>
        <v>158.66666766666665</v>
      </c>
      <c r="F83" s="4">
        <f ca="1">OFFSET(rezultati!F$65,MATCH($A83,rezultati!$Q$65:$Q$110,0)-1,0)</f>
        <v>0</v>
      </c>
      <c r="G83" s="4">
        <f ca="1">OFFSET(rezultati!G$65,MATCH($A83,rezultati!$Q$65:$Q$110,0)-1,0)</f>
        <v>0</v>
      </c>
      <c r="H83" s="4">
        <f ca="1">OFFSET(rezultati!H$65,MATCH($A83,rezultati!$Q$65:$Q$110,0)-1,0)</f>
        <v>0</v>
      </c>
      <c r="I83" s="4">
        <f ca="1">OFFSET(rezultati!I$65,MATCH($A83,rezultati!$Q$65:$Q$110,0)-1,0)</f>
        <v>0</v>
      </c>
      <c r="J83" s="4">
        <f ca="1">OFFSET(rezultati!J$65,MATCH($A83,rezultati!$Q$65:$Q$110,0)-1,0)</f>
        <v>0</v>
      </c>
      <c r="K83" s="4">
        <f ca="1">OFFSET(rezultati!K$65,MATCH($A83,rezultati!$Q$65:$Q$110,0)-1,0)</f>
        <v>0</v>
      </c>
      <c r="L83" s="4">
        <f ca="1">OFFSET(rezultati!L$65,MATCH($A83,rezultati!$Q$65:$Q$110,0)-1,0)</f>
        <v>0</v>
      </c>
      <c r="M83" s="4">
        <f ca="1">OFFSET(rezultati!M$65,MATCH($A83,rezultati!$Q$65:$Q$110,0)-1,0)</f>
        <v>0</v>
      </c>
      <c r="N83" s="4">
        <f ca="1">OFFSET(rezultati!N$65,MATCH($A83,rezultati!$Q$65:$Q$110,0)-1,0)</f>
        <v>0</v>
      </c>
      <c r="O83" s="7">
        <f ca="1">OFFSET(rezultati!O$65,MATCH($A83,rezultati!$Q$65:$Q$110,0)-1,0)</f>
        <v>158.66666766666665</v>
      </c>
    </row>
    <row r="84" spans="1:15" s="6" customFormat="1" ht="14.25">
      <c r="A84" s="4">
        <f t="shared" si="0"/>
        <v>20</v>
      </c>
      <c r="B84" s="4" t="str">
        <f ca="1">OFFSET(rezultati!B$65,MATCH($A84,rezultati!$Q$65:$Q$110,0)-1,0)</f>
        <v>ASEN KUKUSEV</v>
      </c>
      <c r="C84" s="4" t="str">
        <f ca="1">OFFSET(rezultati!C$65,MATCH($A84,rezultati!$Q$65:$Q$110,0)-1,0)</f>
        <v>ATIA</v>
      </c>
      <c r="D84" s="4">
        <f ca="1">OFFSET(rezultati!D$65,MATCH($A84,rezultati!$Q$65:$Q$110,0)-1,0)</f>
        <v>0</v>
      </c>
      <c r="E84" s="7">
        <f ca="1">OFFSET(rezultati!E$65,MATCH($A84,rezultati!$Q$65:$Q$110,0)-1,0)</f>
        <v>158.500018</v>
      </c>
      <c r="F84" s="4">
        <f ca="1">OFFSET(rezultati!F$65,MATCH($A84,rezultati!$Q$65:$Q$110,0)-1,0)</f>
        <v>0</v>
      </c>
      <c r="G84" s="4">
        <f ca="1">OFFSET(rezultati!G$65,MATCH($A84,rezultati!$Q$65:$Q$110,0)-1,0)</f>
        <v>0</v>
      </c>
      <c r="H84" s="4">
        <f ca="1">OFFSET(rezultati!H$65,MATCH($A84,rezultati!$Q$65:$Q$110,0)-1,0)</f>
        <v>0</v>
      </c>
      <c r="I84" s="4">
        <f ca="1">OFFSET(rezultati!I$65,MATCH($A84,rezultati!$Q$65:$Q$110,0)-1,0)</f>
        <v>0</v>
      </c>
      <c r="J84" s="4">
        <f ca="1">OFFSET(rezultati!J$65,MATCH($A84,rezultati!$Q$65:$Q$110,0)-1,0)</f>
        <v>0</v>
      </c>
      <c r="K84" s="4">
        <f ca="1">OFFSET(rezultati!K$65,MATCH($A84,rezultati!$Q$65:$Q$110,0)-1,0)</f>
        <v>0</v>
      </c>
      <c r="L84" s="4">
        <f ca="1">OFFSET(rezultati!L$65,MATCH($A84,rezultati!$Q$65:$Q$110,0)-1,0)</f>
        <v>0</v>
      </c>
      <c r="M84" s="4">
        <f ca="1">OFFSET(rezultati!M$65,MATCH($A84,rezultati!$Q$65:$Q$110,0)-1,0)</f>
        <v>0</v>
      </c>
      <c r="N84" s="4">
        <f ca="1">OFFSET(rezultati!N$65,MATCH($A84,rezultati!$Q$65:$Q$110,0)-1,0)</f>
        <v>0</v>
      </c>
      <c r="O84" s="7">
        <f ca="1">OFFSET(rezultati!O$65,MATCH($A84,rezultati!$Q$65:$Q$110,0)-1,0)</f>
        <v>158.500018</v>
      </c>
    </row>
    <row r="85" spans="1:15" s="6" customFormat="1" ht="14.25">
      <c r="A85" s="4">
        <f aca="true" t="shared" si="1" ref="A85:A110">A84+1</f>
        <v>21</v>
      </c>
      <c r="B85" s="4" t="str">
        <f ca="1">OFFSET(rezultati!B$65,MATCH($A85,rezultati!$Q$65:$Q$110,0)-1,0)</f>
        <v>VASILIS TULOPULOS</v>
      </c>
      <c r="C85" s="4" t="str">
        <f ca="1">OFFSET(rezultati!C$65,MATCH($A85,rezultati!$Q$65:$Q$110,0)-1,0)</f>
        <v>MEGA</v>
      </c>
      <c r="D85" s="4">
        <f ca="1">OFFSET(rezultati!D$65,MATCH($A85,rezultati!$Q$65:$Q$110,0)-1,0)</f>
        <v>0</v>
      </c>
      <c r="E85" s="7">
        <f ca="1">OFFSET(rezultati!E$65,MATCH($A85,rezultati!$Q$65:$Q$110,0)-1,0)</f>
        <v>158.33333633333334</v>
      </c>
      <c r="F85" s="4">
        <f ca="1">OFFSET(rezultati!F$65,MATCH($A85,rezultati!$Q$65:$Q$110,0)-1,0)</f>
        <v>0</v>
      </c>
      <c r="G85" s="4">
        <f ca="1">OFFSET(rezultati!G$65,MATCH($A85,rezultati!$Q$65:$Q$110,0)-1,0)</f>
        <v>0</v>
      </c>
      <c r="H85" s="4">
        <f ca="1">OFFSET(rezultati!H$65,MATCH($A85,rezultati!$Q$65:$Q$110,0)-1,0)</f>
        <v>0</v>
      </c>
      <c r="I85" s="4">
        <f ca="1">OFFSET(rezultati!I$65,MATCH($A85,rezultati!$Q$65:$Q$110,0)-1,0)</f>
        <v>0</v>
      </c>
      <c r="J85" s="4">
        <f ca="1">OFFSET(rezultati!J$65,MATCH($A85,rezultati!$Q$65:$Q$110,0)-1,0)</f>
        <v>0</v>
      </c>
      <c r="K85" s="4">
        <f ca="1">OFFSET(rezultati!K$65,MATCH($A85,rezultati!$Q$65:$Q$110,0)-1,0)</f>
        <v>0</v>
      </c>
      <c r="L85" s="4">
        <f ca="1">OFFSET(rezultati!L$65,MATCH($A85,rezultati!$Q$65:$Q$110,0)-1,0)</f>
        <v>0</v>
      </c>
      <c r="M85" s="4">
        <f ca="1">OFFSET(rezultati!M$65,MATCH($A85,rezultati!$Q$65:$Q$110,0)-1,0)</f>
        <v>0</v>
      </c>
      <c r="N85" s="4">
        <f ca="1">OFFSET(rezultati!N$65,MATCH($A85,rezultati!$Q$65:$Q$110,0)-1,0)</f>
        <v>0</v>
      </c>
      <c r="O85" s="7">
        <f ca="1">OFFSET(rezultati!O$65,MATCH($A85,rezultati!$Q$65:$Q$110,0)-1,0)</f>
        <v>158.33333633333334</v>
      </c>
    </row>
    <row r="86" spans="1:15" s="6" customFormat="1" ht="14.25">
      <c r="A86" s="4">
        <f t="shared" si="1"/>
        <v>22</v>
      </c>
      <c r="B86" s="4" t="str">
        <f ca="1">OFFSET(rezultati!B$65,MATCH($A86,rezultati!$Q$65:$Q$110,0)-1,0)</f>
        <v>VALERI NIKOLOV</v>
      </c>
      <c r="C86" s="4" t="str">
        <f ca="1">OFFSET(rezultati!C$65,MATCH($A86,rezultati!$Q$65:$Q$110,0)-1,0)</f>
        <v>MEGA</v>
      </c>
      <c r="D86" s="4">
        <f ca="1">OFFSET(rezultati!D$65,MATCH($A86,rezultati!$Q$65:$Q$110,0)-1,0)</f>
        <v>0</v>
      </c>
      <c r="E86" s="7">
        <f ca="1">OFFSET(rezultati!E$65,MATCH($A86,rezultati!$Q$65:$Q$110,0)-1,0)</f>
        <v>157.00003</v>
      </c>
      <c r="F86" s="4">
        <f ca="1">OFFSET(rezultati!F$65,MATCH($A86,rezultati!$Q$65:$Q$110,0)-1,0)</f>
        <v>0</v>
      </c>
      <c r="G86" s="4">
        <f ca="1">OFFSET(rezultati!G$65,MATCH($A86,rezultati!$Q$65:$Q$110,0)-1,0)</f>
        <v>0</v>
      </c>
      <c r="H86" s="4">
        <f ca="1">OFFSET(rezultati!H$65,MATCH($A86,rezultati!$Q$65:$Q$110,0)-1,0)</f>
        <v>0</v>
      </c>
      <c r="I86" s="4">
        <f ca="1">OFFSET(rezultati!I$65,MATCH($A86,rezultati!$Q$65:$Q$110,0)-1,0)</f>
        <v>0</v>
      </c>
      <c r="J86" s="4">
        <f ca="1">OFFSET(rezultati!J$65,MATCH($A86,rezultati!$Q$65:$Q$110,0)-1,0)</f>
        <v>0</v>
      </c>
      <c r="K86" s="4">
        <f ca="1">OFFSET(rezultati!K$65,MATCH($A86,rezultati!$Q$65:$Q$110,0)-1,0)</f>
        <v>0</v>
      </c>
      <c r="L86" s="4">
        <f ca="1">OFFSET(rezultati!L$65,MATCH($A86,rezultati!$Q$65:$Q$110,0)-1,0)</f>
        <v>0</v>
      </c>
      <c r="M86" s="4">
        <f ca="1">OFFSET(rezultati!M$65,MATCH($A86,rezultati!$Q$65:$Q$110,0)-1,0)</f>
        <v>0</v>
      </c>
      <c r="N86" s="4">
        <f ca="1">OFFSET(rezultati!N$65,MATCH($A86,rezultati!$Q$65:$Q$110,0)-1,0)</f>
        <v>0</v>
      </c>
      <c r="O86" s="7">
        <f ca="1">OFFSET(rezultati!O$65,MATCH($A86,rezultati!$Q$65:$Q$110,0)-1,0)</f>
        <v>157.00003</v>
      </c>
    </row>
    <row r="87" spans="1:15" s="6" customFormat="1" ht="14.25">
      <c r="A87" s="4">
        <f t="shared" si="1"/>
        <v>23</v>
      </c>
      <c r="B87" s="4" t="str">
        <f ca="1">OFFSET(rezultati!B$65,MATCH($A87,rezultati!$Q$65:$Q$110,0)-1,0)</f>
        <v>KIRO KIROV</v>
      </c>
      <c r="C87" s="4" t="str">
        <f ca="1">OFFSET(rezultati!C$65,MATCH($A87,rezultati!$Q$65:$Q$110,0)-1,0)</f>
        <v>AQUALAND</v>
      </c>
      <c r="D87" s="4">
        <f ca="1">OFFSET(rezultati!D$65,MATCH($A87,rezultati!$Q$65:$Q$110,0)-1,0)</f>
        <v>0</v>
      </c>
      <c r="E87" s="7">
        <f ca="1">OFFSET(rezultati!E$65,MATCH($A87,rezultati!$Q$65:$Q$110,0)-1,0)</f>
        <v>155.66668266666665</v>
      </c>
      <c r="F87" s="4">
        <f ca="1">OFFSET(rezultati!F$65,MATCH($A87,rezultati!$Q$65:$Q$110,0)-1,0)</f>
        <v>0</v>
      </c>
      <c r="G87" s="4">
        <f ca="1">OFFSET(rezultati!G$65,MATCH($A87,rezultati!$Q$65:$Q$110,0)-1,0)</f>
        <v>0</v>
      </c>
      <c r="H87" s="4">
        <f ca="1">OFFSET(rezultati!H$65,MATCH($A87,rezultati!$Q$65:$Q$110,0)-1,0)</f>
        <v>0</v>
      </c>
      <c r="I87" s="4">
        <f ca="1">OFFSET(rezultati!I$65,MATCH($A87,rezultati!$Q$65:$Q$110,0)-1,0)</f>
        <v>0</v>
      </c>
      <c r="J87" s="4">
        <f ca="1">OFFSET(rezultati!J$65,MATCH($A87,rezultati!$Q$65:$Q$110,0)-1,0)</f>
        <v>0</v>
      </c>
      <c r="K87" s="4">
        <f ca="1">OFFSET(rezultati!K$65,MATCH($A87,rezultati!$Q$65:$Q$110,0)-1,0)</f>
        <v>0</v>
      </c>
      <c r="L87" s="4">
        <f ca="1">OFFSET(rezultati!L$65,MATCH($A87,rezultati!$Q$65:$Q$110,0)-1,0)</f>
        <v>0</v>
      </c>
      <c r="M87" s="4">
        <f ca="1">OFFSET(rezultati!M$65,MATCH($A87,rezultati!$Q$65:$Q$110,0)-1,0)</f>
        <v>0</v>
      </c>
      <c r="N87" s="4">
        <f ca="1">OFFSET(rezultati!N$65,MATCH($A87,rezultati!$Q$65:$Q$110,0)-1,0)</f>
        <v>0</v>
      </c>
      <c r="O87" s="7">
        <f ca="1">OFFSET(rezultati!O$65,MATCH($A87,rezultati!$Q$65:$Q$110,0)-1,0)</f>
        <v>155.66668266666665</v>
      </c>
    </row>
    <row r="88" spans="1:15" s="6" customFormat="1" ht="14.25">
      <c r="A88" s="4">
        <f t="shared" si="1"/>
        <v>24</v>
      </c>
      <c r="B88" s="4" t="str">
        <f ca="1">OFFSET(rezultati!B$65,MATCH($A88,rezultati!$Q$65:$Q$110,0)-1,0)</f>
        <v>VASIL UZUNOV</v>
      </c>
      <c r="C88" s="4" t="str">
        <f ca="1">OFFSET(rezultati!C$65,MATCH($A88,rezultati!$Q$65:$Q$110,0)-1,0)</f>
        <v>MEGA</v>
      </c>
      <c r="D88" s="4">
        <f ca="1">OFFSET(rezultati!D$65,MATCH($A88,rezultati!$Q$65:$Q$110,0)-1,0)</f>
        <v>0</v>
      </c>
      <c r="E88" s="7">
        <f ca="1">OFFSET(rezultati!E$65,MATCH($A88,rezultati!$Q$65:$Q$110,0)-1,0)</f>
        <v>150.16667466666667</v>
      </c>
      <c r="F88" s="4">
        <f ca="1">OFFSET(rezultati!F$65,MATCH($A88,rezultati!$Q$65:$Q$110,0)-1,0)</f>
        <v>0</v>
      </c>
      <c r="G88" s="4">
        <f ca="1">OFFSET(rezultati!G$65,MATCH($A88,rezultati!$Q$65:$Q$110,0)-1,0)</f>
        <v>0</v>
      </c>
      <c r="H88" s="4">
        <f ca="1">OFFSET(rezultati!H$65,MATCH($A88,rezultati!$Q$65:$Q$110,0)-1,0)</f>
        <v>0</v>
      </c>
      <c r="I88" s="4">
        <f ca="1">OFFSET(rezultati!I$65,MATCH($A88,rezultati!$Q$65:$Q$110,0)-1,0)</f>
        <v>0</v>
      </c>
      <c r="J88" s="4">
        <f ca="1">OFFSET(rezultati!J$65,MATCH($A88,rezultati!$Q$65:$Q$110,0)-1,0)</f>
        <v>0</v>
      </c>
      <c r="K88" s="4">
        <f ca="1">OFFSET(rezultati!K$65,MATCH($A88,rezultati!$Q$65:$Q$110,0)-1,0)</f>
        <v>0</v>
      </c>
      <c r="L88" s="4">
        <f ca="1">OFFSET(rezultati!L$65,MATCH($A88,rezultati!$Q$65:$Q$110,0)-1,0)</f>
        <v>0</v>
      </c>
      <c r="M88" s="4">
        <f ca="1">OFFSET(rezultati!M$65,MATCH($A88,rezultati!$Q$65:$Q$110,0)-1,0)</f>
        <v>0</v>
      </c>
      <c r="N88" s="4">
        <f ca="1">OFFSET(rezultati!N$65,MATCH($A88,rezultati!$Q$65:$Q$110,0)-1,0)</f>
        <v>0</v>
      </c>
      <c r="O88" s="7">
        <f ca="1">OFFSET(rezultati!O$65,MATCH($A88,rezultati!$Q$65:$Q$110,0)-1,0)</f>
        <v>150.16667466666667</v>
      </c>
    </row>
    <row r="89" spans="1:15" s="6" customFormat="1" ht="14.25">
      <c r="A89" s="4">
        <f t="shared" si="1"/>
        <v>25</v>
      </c>
      <c r="B89" s="4" t="str">
        <f ca="1">OFFSET(rezultati!B$65,MATCH($A89,rezultati!$Q$65:$Q$110,0)-1,0)</f>
        <v>BORIANA KUKUSHEVA</v>
      </c>
      <c r="C89" s="4" t="str">
        <f ca="1">OFFSET(rezultati!C$65,MATCH($A89,rezultati!$Q$65:$Q$110,0)-1,0)</f>
        <v>ATIA</v>
      </c>
      <c r="D89" s="4">
        <f ca="1">OFFSET(rezultati!D$65,MATCH($A89,rezultati!$Q$65:$Q$110,0)-1,0)</f>
        <v>0</v>
      </c>
      <c r="E89" s="7">
        <f ca="1">OFFSET(rezultati!E$65,MATCH($A89,rezultati!$Q$65:$Q$110,0)-1,0)</f>
        <v>149.16667366666667</v>
      </c>
      <c r="F89" s="4">
        <f ca="1">OFFSET(rezultati!F$65,MATCH($A89,rezultati!$Q$65:$Q$110,0)-1,0)</f>
        <v>0</v>
      </c>
      <c r="G89" s="4">
        <f ca="1">OFFSET(rezultati!G$65,MATCH($A89,rezultati!$Q$65:$Q$110,0)-1,0)</f>
        <v>0</v>
      </c>
      <c r="H89" s="4">
        <f ca="1">OFFSET(rezultati!H$65,MATCH($A89,rezultati!$Q$65:$Q$110,0)-1,0)</f>
        <v>0</v>
      </c>
      <c r="I89" s="4">
        <f ca="1">OFFSET(rezultati!I$65,MATCH($A89,rezultati!$Q$65:$Q$110,0)-1,0)</f>
        <v>0</v>
      </c>
      <c r="J89" s="4">
        <f ca="1">OFFSET(rezultati!J$65,MATCH($A89,rezultati!$Q$65:$Q$110,0)-1,0)</f>
        <v>0</v>
      </c>
      <c r="K89" s="4">
        <f ca="1">OFFSET(rezultati!K$65,MATCH($A89,rezultati!$Q$65:$Q$110,0)-1,0)</f>
        <v>0</v>
      </c>
      <c r="L89" s="4">
        <f ca="1">OFFSET(rezultati!L$65,MATCH($A89,rezultati!$Q$65:$Q$110,0)-1,0)</f>
        <v>0</v>
      </c>
      <c r="M89" s="4">
        <f ca="1">OFFSET(rezultati!M$65,MATCH($A89,rezultati!$Q$65:$Q$110,0)-1,0)</f>
        <v>0</v>
      </c>
      <c r="N89" s="4">
        <f ca="1">OFFSET(rezultati!N$65,MATCH($A89,rezultati!$Q$65:$Q$110,0)-1,0)</f>
        <v>0</v>
      </c>
      <c r="O89" s="7">
        <f ca="1">OFFSET(rezultati!O$65,MATCH($A89,rezultati!$Q$65:$Q$110,0)-1,0)</f>
        <v>149.16667366666667</v>
      </c>
    </row>
    <row r="90" spans="1:15" s="6" customFormat="1" ht="14.25">
      <c r="A90" s="4">
        <f t="shared" si="1"/>
        <v>26</v>
      </c>
      <c r="B90" s="4" t="str">
        <f ca="1">OFFSET(rezultati!B$65,MATCH($A90,rezultati!$Q$65:$Q$110,0)-1,0)</f>
        <v>ELENA DIMITROVA</v>
      </c>
      <c r="C90" s="4" t="str">
        <f ca="1">OFFSET(rezultati!C$65,MATCH($A90,rezultati!$Q$65:$Q$110,0)-1,0)</f>
        <v>MEGA</v>
      </c>
      <c r="D90" s="4">
        <f ca="1">OFFSET(rezultati!D$65,MATCH($A90,rezultati!$Q$65:$Q$110,0)-1,0)</f>
        <v>0</v>
      </c>
      <c r="E90" s="7">
        <f ca="1">OFFSET(rezultati!E$65,MATCH($A90,rezultati!$Q$65:$Q$110,0)-1,0)</f>
        <v>148.66667766666666</v>
      </c>
      <c r="F90" s="4">
        <f ca="1">OFFSET(rezultati!F$65,MATCH($A90,rezultati!$Q$65:$Q$110,0)-1,0)</f>
        <v>0</v>
      </c>
      <c r="G90" s="4">
        <f ca="1">OFFSET(rezultati!G$65,MATCH($A90,rezultati!$Q$65:$Q$110,0)-1,0)</f>
        <v>0</v>
      </c>
      <c r="H90" s="4">
        <f ca="1">OFFSET(rezultati!H$65,MATCH($A90,rezultati!$Q$65:$Q$110,0)-1,0)</f>
        <v>0</v>
      </c>
      <c r="I90" s="4">
        <f ca="1">OFFSET(rezultati!I$65,MATCH($A90,rezultati!$Q$65:$Q$110,0)-1,0)</f>
        <v>0</v>
      </c>
      <c r="J90" s="4">
        <f ca="1">OFFSET(rezultati!J$65,MATCH($A90,rezultati!$Q$65:$Q$110,0)-1,0)</f>
        <v>0</v>
      </c>
      <c r="K90" s="4">
        <f ca="1">OFFSET(rezultati!K$65,MATCH($A90,rezultati!$Q$65:$Q$110,0)-1,0)</f>
        <v>0</v>
      </c>
      <c r="L90" s="4">
        <f ca="1">OFFSET(rezultati!L$65,MATCH($A90,rezultati!$Q$65:$Q$110,0)-1,0)</f>
        <v>0</v>
      </c>
      <c r="M90" s="4">
        <f ca="1">OFFSET(rezultati!M$65,MATCH($A90,rezultati!$Q$65:$Q$110,0)-1,0)</f>
        <v>0</v>
      </c>
      <c r="N90" s="4">
        <f ca="1">OFFSET(rezultati!N$65,MATCH($A90,rezultati!$Q$65:$Q$110,0)-1,0)</f>
        <v>0</v>
      </c>
      <c r="O90" s="7">
        <f ca="1">OFFSET(rezultati!O$65,MATCH($A90,rezultati!$Q$65:$Q$110,0)-1,0)</f>
        <v>148.66667766666666</v>
      </c>
    </row>
    <row r="91" spans="1:15" s="6" customFormat="1" ht="14.25">
      <c r="A91" s="4">
        <f t="shared" si="1"/>
        <v>27</v>
      </c>
      <c r="B91" s="4" t="str">
        <f ca="1">OFFSET(rezultati!B$65,MATCH($A91,rezultati!$Q$65:$Q$110,0)-1,0)</f>
        <v>GERGANA UZUNOVA</v>
      </c>
      <c r="C91" s="4" t="str">
        <f ca="1">OFFSET(rezultati!C$65,MATCH($A91,rezultati!$Q$65:$Q$110,0)-1,0)</f>
        <v>MEGA</v>
      </c>
      <c r="D91" s="4">
        <f ca="1">OFFSET(rezultati!D$65,MATCH($A91,rezultati!$Q$65:$Q$110,0)-1,0)</f>
        <v>0</v>
      </c>
      <c r="E91" s="7">
        <f ca="1">OFFSET(rezultati!E$65,MATCH($A91,rezultati!$Q$65:$Q$110,0)-1,0)</f>
        <v>147.16667566666666</v>
      </c>
      <c r="F91" s="4">
        <f ca="1">OFFSET(rezultati!F$65,MATCH($A91,rezultati!$Q$65:$Q$110,0)-1,0)</f>
        <v>0</v>
      </c>
      <c r="G91" s="4">
        <f ca="1">OFFSET(rezultati!G$65,MATCH($A91,rezultati!$Q$65:$Q$110,0)-1,0)</f>
        <v>0</v>
      </c>
      <c r="H91" s="4">
        <f ca="1">OFFSET(rezultati!H$65,MATCH($A91,rezultati!$Q$65:$Q$110,0)-1,0)</f>
        <v>0</v>
      </c>
      <c r="I91" s="4">
        <f ca="1">OFFSET(rezultati!I$65,MATCH($A91,rezultati!$Q$65:$Q$110,0)-1,0)</f>
        <v>0</v>
      </c>
      <c r="J91" s="4">
        <f ca="1">OFFSET(rezultati!J$65,MATCH($A91,rezultati!$Q$65:$Q$110,0)-1,0)</f>
        <v>0</v>
      </c>
      <c r="K91" s="4">
        <f ca="1">OFFSET(rezultati!K$65,MATCH($A91,rezultati!$Q$65:$Q$110,0)-1,0)</f>
        <v>0</v>
      </c>
      <c r="L91" s="4">
        <f ca="1">OFFSET(rezultati!L$65,MATCH($A91,rezultati!$Q$65:$Q$110,0)-1,0)</f>
        <v>0</v>
      </c>
      <c r="M91" s="4">
        <f ca="1">OFFSET(rezultati!M$65,MATCH($A91,rezultati!$Q$65:$Q$110,0)-1,0)</f>
        <v>0</v>
      </c>
      <c r="N91" s="4">
        <f ca="1">OFFSET(rezultati!N$65,MATCH($A91,rezultati!$Q$65:$Q$110,0)-1,0)</f>
        <v>0</v>
      </c>
      <c r="O91" s="7">
        <f ca="1">OFFSET(rezultati!O$65,MATCH($A91,rezultati!$Q$65:$Q$110,0)-1,0)</f>
        <v>147.16667566666666</v>
      </c>
    </row>
    <row r="92" spans="1:15" s="6" customFormat="1" ht="14.25">
      <c r="A92" s="4">
        <f t="shared" si="1"/>
        <v>28</v>
      </c>
      <c r="B92" s="4" t="str">
        <f ca="1">OFFSET(rezultati!B$65,MATCH($A92,rezultati!$Q$65:$Q$110,0)-1,0)</f>
        <v>TSVETELINA SIMEONOVA</v>
      </c>
      <c r="C92" s="4" t="str">
        <f ca="1">OFFSET(rezultati!C$65,MATCH($A92,rezultati!$Q$65:$Q$110,0)-1,0)</f>
        <v>MEGA</v>
      </c>
      <c r="D92" s="4">
        <f ca="1">OFFSET(rezultati!D$65,MATCH($A92,rezultati!$Q$65:$Q$110,0)-1,0)</f>
        <v>0</v>
      </c>
      <c r="E92" s="7">
        <f ca="1">OFFSET(rezultati!E$65,MATCH($A92,rezultati!$Q$65:$Q$110,0)-1,0)</f>
        <v>146.33334633333334</v>
      </c>
      <c r="F92" s="4">
        <f ca="1">OFFSET(rezultati!F$65,MATCH($A92,rezultati!$Q$65:$Q$110,0)-1,0)</f>
        <v>0</v>
      </c>
      <c r="G92" s="4">
        <f ca="1">OFFSET(rezultati!G$65,MATCH($A92,rezultati!$Q$65:$Q$110,0)-1,0)</f>
        <v>0</v>
      </c>
      <c r="H92" s="4">
        <f ca="1">OFFSET(rezultati!H$65,MATCH($A92,rezultati!$Q$65:$Q$110,0)-1,0)</f>
        <v>0</v>
      </c>
      <c r="I92" s="4">
        <f ca="1">OFFSET(rezultati!I$65,MATCH($A92,rezultati!$Q$65:$Q$110,0)-1,0)</f>
        <v>0</v>
      </c>
      <c r="J92" s="4">
        <f ca="1">OFFSET(rezultati!J$65,MATCH($A92,rezultati!$Q$65:$Q$110,0)-1,0)</f>
        <v>0</v>
      </c>
      <c r="K92" s="4">
        <f ca="1">OFFSET(rezultati!K$65,MATCH($A92,rezultati!$Q$65:$Q$110,0)-1,0)</f>
        <v>0</v>
      </c>
      <c r="L92" s="4">
        <f ca="1">OFFSET(rezultati!L$65,MATCH($A92,rezultati!$Q$65:$Q$110,0)-1,0)</f>
        <v>0</v>
      </c>
      <c r="M92" s="4">
        <f ca="1">OFFSET(rezultati!M$65,MATCH($A92,rezultati!$Q$65:$Q$110,0)-1,0)</f>
        <v>0</v>
      </c>
      <c r="N92" s="4">
        <f ca="1">OFFSET(rezultati!N$65,MATCH($A92,rezultati!$Q$65:$Q$110,0)-1,0)</f>
        <v>0</v>
      </c>
      <c r="O92" s="7">
        <f ca="1">OFFSET(rezultati!O$65,MATCH($A92,rezultati!$Q$65:$Q$110,0)-1,0)</f>
        <v>146.33334633333334</v>
      </c>
    </row>
    <row r="93" spans="1:15" s="6" customFormat="1" ht="14.25">
      <c r="A93" s="4">
        <f t="shared" si="1"/>
        <v>29</v>
      </c>
      <c r="B93" s="4" t="str">
        <f ca="1">OFFSET(rezultati!B$65,MATCH($A93,rezultati!$Q$65:$Q$110,0)-1,0)</f>
        <v>ASEN MAYMUNKOV</v>
      </c>
      <c r="C93" s="4" t="str">
        <f ca="1">OFFSET(rezultati!C$65,MATCH($A93,rezultati!$Q$65:$Q$110,0)-1,0)</f>
        <v>STRIKE MANIA</v>
      </c>
      <c r="D93" s="4">
        <f ca="1">OFFSET(rezultati!D$65,MATCH($A93,rezultati!$Q$65:$Q$110,0)-1,0)</f>
        <v>0</v>
      </c>
      <c r="E93" s="7">
        <f ca="1">OFFSET(rezultati!E$65,MATCH($A93,rezultati!$Q$65:$Q$110,0)-1,0)</f>
        <v>137.66669166666665</v>
      </c>
      <c r="F93" s="4">
        <f ca="1">OFFSET(rezultati!F$65,MATCH($A93,rezultati!$Q$65:$Q$110,0)-1,0)</f>
        <v>0</v>
      </c>
      <c r="G93" s="4">
        <f ca="1">OFFSET(rezultati!G$65,MATCH($A93,rezultati!$Q$65:$Q$110,0)-1,0)</f>
        <v>0</v>
      </c>
      <c r="H93" s="4">
        <f ca="1">OFFSET(rezultati!H$65,MATCH($A93,rezultati!$Q$65:$Q$110,0)-1,0)</f>
        <v>0</v>
      </c>
      <c r="I93" s="4">
        <f ca="1">OFFSET(rezultati!I$65,MATCH($A93,rezultati!$Q$65:$Q$110,0)-1,0)</f>
        <v>0</v>
      </c>
      <c r="J93" s="4">
        <f ca="1">OFFSET(rezultati!J$65,MATCH($A93,rezultati!$Q$65:$Q$110,0)-1,0)</f>
        <v>0</v>
      </c>
      <c r="K93" s="4">
        <f ca="1">OFFSET(rezultati!K$65,MATCH($A93,rezultati!$Q$65:$Q$110,0)-1,0)</f>
        <v>0</v>
      </c>
      <c r="L93" s="4">
        <f ca="1">OFFSET(rezultati!L$65,MATCH($A93,rezultati!$Q$65:$Q$110,0)-1,0)</f>
        <v>0</v>
      </c>
      <c r="M93" s="4">
        <f ca="1">OFFSET(rezultati!M$65,MATCH($A93,rezultati!$Q$65:$Q$110,0)-1,0)</f>
        <v>0</v>
      </c>
      <c r="N93" s="4">
        <f ca="1">OFFSET(rezultati!N$65,MATCH($A93,rezultati!$Q$65:$Q$110,0)-1,0)</f>
        <v>0</v>
      </c>
      <c r="O93" s="7">
        <f ca="1">OFFSET(rezultati!O$65,MATCH($A93,rezultati!$Q$65:$Q$110,0)-1,0)</f>
        <v>137.66669166666665</v>
      </c>
    </row>
    <row r="94" spans="1:15" s="6" customFormat="1" ht="14.25">
      <c r="A94" s="4">
        <f t="shared" si="1"/>
        <v>30</v>
      </c>
      <c r="B94" s="4" t="str">
        <f ca="1">OFFSET(rezultati!B$65,MATCH($A94,rezultati!$Q$65:$Q$110,0)-1,0)</f>
        <v>GEORGI MARKOV</v>
      </c>
      <c r="C94" s="4" t="str">
        <f ca="1">OFFSET(rezultati!C$65,MATCH($A94,rezultati!$Q$65:$Q$110,0)-1,0)</f>
        <v>MEGA</v>
      </c>
      <c r="D94" s="4">
        <f ca="1">OFFSET(rezultati!D$65,MATCH($A94,rezultati!$Q$65:$Q$110,0)-1,0)</f>
        <v>0</v>
      </c>
      <c r="E94" s="7">
        <f ca="1">OFFSET(rezultati!E$65,MATCH($A94,rezultati!$Q$65:$Q$110,0)-1,0)</f>
        <v>126.66667066666668</v>
      </c>
      <c r="F94" s="4">
        <f ca="1">OFFSET(rezultati!F$65,MATCH($A94,rezultati!$Q$65:$Q$110,0)-1,0)</f>
        <v>0</v>
      </c>
      <c r="G94" s="4">
        <f ca="1">OFFSET(rezultati!G$65,MATCH($A94,rezultati!$Q$65:$Q$110,0)-1,0)</f>
        <v>0</v>
      </c>
      <c r="H94" s="4">
        <f ca="1">OFFSET(rezultati!H$65,MATCH($A94,rezultati!$Q$65:$Q$110,0)-1,0)</f>
        <v>0</v>
      </c>
      <c r="I94" s="4">
        <f ca="1">OFFSET(rezultati!I$65,MATCH($A94,rezultati!$Q$65:$Q$110,0)-1,0)</f>
        <v>0</v>
      </c>
      <c r="J94" s="4">
        <f ca="1">OFFSET(rezultati!J$65,MATCH($A94,rezultati!$Q$65:$Q$110,0)-1,0)</f>
        <v>0</v>
      </c>
      <c r="K94" s="4">
        <f ca="1">OFFSET(rezultati!K$65,MATCH($A94,rezultati!$Q$65:$Q$110,0)-1,0)</f>
        <v>0</v>
      </c>
      <c r="L94" s="4">
        <f ca="1">OFFSET(rezultati!L$65,MATCH($A94,rezultati!$Q$65:$Q$110,0)-1,0)</f>
        <v>0</v>
      </c>
      <c r="M94" s="4">
        <f ca="1">OFFSET(rezultati!M$65,MATCH($A94,rezultati!$Q$65:$Q$110,0)-1,0)</f>
        <v>0</v>
      </c>
      <c r="N94" s="4">
        <f ca="1">OFFSET(rezultati!N$65,MATCH($A94,rezultati!$Q$65:$Q$110,0)-1,0)</f>
        <v>0</v>
      </c>
      <c r="O94" s="7">
        <f ca="1">OFFSET(rezultati!O$65,MATCH($A94,rezultati!$Q$65:$Q$110,0)-1,0)</f>
        <v>126.66667066666668</v>
      </c>
    </row>
    <row r="95" spans="1:15" s="6" customFormat="1" ht="14.25">
      <c r="A95" s="4">
        <f t="shared" si="1"/>
        <v>31</v>
      </c>
      <c r="B95" s="4" t="str">
        <f ca="1">OFFSET(rezultati!B$65,MATCH($A95,rezultati!$Q$65:$Q$110,0)-1,0)</f>
        <v>ALEXANDER PETROV</v>
      </c>
      <c r="C95" s="4" t="str">
        <f ca="1">OFFSET(rezultati!C$65,MATCH($A95,rezultati!$Q$65:$Q$110,0)-1,0)</f>
        <v>MEGA</v>
      </c>
      <c r="D95" s="4">
        <f ca="1">OFFSET(rezultati!D$65,MATCH($A95,rezultati!$Q$65:$Q$110,0)-1,0)</f>
        <v>0</v>
      </c>
      <c r="E95" s="7">
        <f ca="1">OFFSET(rezultati!E$65,MATCH($A95,rezultati!$Q$65:$Q$110,0)-1,0)</f>
        <v>124.83335433333333</v>
      </c>
      <c r="F95" s="4">
        <f ca="1">OFFSET(rezultati!F$65,MATCH($A95,rezultati!$Q$65:$Q$110,0)-1,0)</f>
        <v>0</v>
      </c>
      <c r="G95" s="4">
        <f ca="1">OFFSET(rezultati!G$65,MATCH($A95,rezultati!$Q$65:$Q$110,0)-1,0)</f>
        <v>0</v>
      </c>
      <c r="H95" s="4">
        <f ca="1">OFFSET(rezultati!H$65,MATCH($A95,rezultati!$Q$65:$Q$110,0)-1,0)</f>
        <v>0</v>
      </c>
      <c r="I95" s="4">
        <f ca="1">OFFSET(rezultati!I$65,MATCH($A95,rezultati!$Q$65:$Q$110,0)-1,0)</f>
        <v>0</v>
      </c>
      <c r="J95" s="4">
        <f ca="1">OFFSET(rezultati!J$65,MATCH($A95,rezultati!$Q$65:$Q$110,0)-1,0)</f>
        <v>0</v>
      </c>
      <c r="K95" s="4">
        <f ca="1">OFFSET(rezultati!K$65,MATCH($A95,rezultati!$Q$65:$Q$110,0)-1,0)</f>
        <v>0</v>
      </c>
      <c r="L95" s="4">
        <f ca="1">OFFSET(rezultati!L$65,MATCH($A95,rezultati!$Q$65:$Q$110,0)-1,0)</f>
        <v>0</v>
      </c>
      <c r="M95" s="4">
        <f ca="1">OFFSET(rezultati!M$65,MATCH($A95,rezultati!$Q$65:$Q$110,0)-1,0)</f>
        <v>0</v>
      </c>
      <c r="N95" s="4">
        <f ca="1">OFFSET(rezultati!N$65,MATCH($A95,rezultati!$Q$65:$Q$110,0)-1,0)</f>
        <v>0</v>
      </c>
      <c r="O95" s="7">
        <f ca="1">OFFSET(rezultati!O$65,MATCH($A95,rezultati!$Q$65:$Q$110,0)-1,0)</f>
        <v>124.83335433333333</v>
      </c>
    </row>
    <row r="96" spans="1:15" s="6" customFormat="1" ht="14.25">
      <c r="A96" s="4">
        <f t="shared" si="1"/>
        <v>32</v>
      </c>
      <c r="B96" s="4"/>
      <c r="C96" s="4"/>
      <c r="D96" s="4"/>
      <c r="E96" s="7"/>
      <c r="F96" s="4"/>
      <c r="G96" s="4"/>
      <c r="H96" s="4"/>
      <c r="I96" s="4"/>
      <c r="J96" s="4"/>
      <c r="K96" s="4"/>
      <c r="L96" s="4"/>
      <c r="M96" s="4"/>
      <c r="N96" s="4"/>
      <c r="O96" s="7"/>
    </row>
    <row r="97" spans="1:15" s="6" customFormat="1" ht="14.25">
      <c r="A97" s="4">
        <f t="shared" si="1"/>
        <v>33</v>
      </c>
      <c r="B97" s="4"/>
      <c r="C97" s="4"/>
      <c r="D97" s="4"/>
      <c r="E97" s="7"/>
      <c r="F97" s="4"/>
      <c r="G97" s="4"/>
      <c r="H97" s="4"/>
      <c r="I97" s="4"/>
      <c r="J97" s="4"/>
      <c r="K97" s="4"/>
      <c r="L97" s="4"/>
      <c r="M97" s="4"/>
      <c r="N97" s="4"/>
      <c r="O97" s="7"/>
    </row>
    <row r="98" spans="1:15" s="6" customFormat="1" ht="14.25">
      <c r="A98" s="4">
        <f t="shared" si="1"/>
        <v>34</v>
      </c>
      <c r="B98" s="4"/>
      <c r="C98" s="4"/>
      <c r="D98" s="4"/>
      <c r="E98" s="7"/>
      <c r="F98" s="4"/>
      <c r="G98" s="4"/>
      <c r="H98" s="4"/>
      <c r="I98" s="4"/>
      <c r="J98" s="4"/>
      <c r="K98" s="4"/>
      <c r="L98" s="4"/>
      <c r="M98" s="4"/>
      <c r="N98" s="4"/>
      <c r="O98" s="7"/>
    </row>
    <row r="99" spans="1:15" s="6" customFormat="1" ht="14.25">
      <c r="A99" s="4">
        <f t="shared" si="1"/>
        <v>35</v>
      </c>
      <c r="B99" s="4"/>
      <c r="C99" s="4"/>
      <c r="D99" s="4"/>
      <c r="E99" s="7"/>
      <c r="F99" s="4"/>
      <c r="G99" s="4"/>
      <c r="H99" s="4"/>
      <c r="I99" s="4"/>
      <c r="J99" s="4"/>
      <c r="K99" s="4"/>
      <c r="L99" s="4"/>
      <c r="M99" s="4"/>
      <c r="N99" s="4"/>
      <c r="O99" s="7"/>
    </row>
    <row r="100" spans="1:15" s="6" customFormat="1" ht="14.25">
      <c r="A100" s="4">
        <f t="shared" si="1"/>
        <v>36</v>
      </c>
      <c r="B100" s="4"/>
      <c r="C100" s="4"/>
      <c r="D100" s="4"/>
      <c r="E100" s="7"/>
      <c r="F100" s="4"/>
      <c r="G100" s="4"/>
      <c r="H100" s="4"/>
      <c r="I100" s="4"/>
      <c r="J100" s="4"/>
      <c r="K100" s="4"/>
      <c r="L100" s="4"/>
      <c r="M100" s="4"/>
      <c r="N100" s="4"/>
      <c r="O100" s="7"/>
    </row>
    <row r="101" spans="1:15" s="6" customFormat="1" ht="14.25">
      <c r="A101" s="4">
        <f t="shared" si="1"/>
        <v>37</v>
      </c>
      <c r="B101" s="4"/>
      <c r="C101" s="4"/>
      <c r="D101" s="4"/>
      <c r="E101" s="7"/>
      <c r="F101" s="4"/>
      <c r="G101" s="4"/>
      <c r="H101" s="4"/>
      <c r="I101" s="4"/>
      <c r="J101" s="4"/>
      <c r="K101" s="4"/>
      <c r="L101" s="4"/>
      <c r="M101" s="4"/>
      <c r="N101" s="4"/>
      <c r="O101" s="7"/>
    </row>
    <row r="102" spans="1:15" s="6" customFormat="1" ht="14.25">
      <c r="A102" s="4">
        <f t="shared" si="1"/>
        <v>38</v>
      </c>
      <c r="B102" s="4"/>
      <c r="C102" s="4"/>
      <c r="D102" s="4"/>
      <c r="E102" s="7"/>
      <c r="F102" s="4"/>
      <c r="G102" s="4"/>
      <c r="H102" s="4"/>
      <c r="I102" s="4"/>
      <c r="J102" s="4"/>
      <c r="K102" s="4"/>
      <c r="L102" s="4"/>
      <c r="M102" s="4"/>
      <c r="N102" s="4"/>
      <c r="O102" s="7"/>
    </row>
    <row r="103" spans="1:15" s="6" customFormat="1" ht="14.25">
      <c r="A103" s="4">
        <f t="shared" si="1"/>
        <v>39</v>
      </c>
      <c r="B103" s="4"/>
      <c r="C103" s="4"/>
      <c r="D103" s="4"/>
      <c r="E103" s="7"/>
      <c r="F103" s="4"/>
      <c r="G103" s="4"/>
      <c r="H103" s="4"/>
      <c r="I103" s="4"/>
      <c r="J103" s="4"/>
      <c r="K103" s="4"/>
      <c r="L103" s="4"/>
      <c r="M103" s="4"/>
      <c r="N103" s="4"/>
      <c r="O103" s="7"/>
    </row>
    <row r="104" spans="1:15" s="6" customFormat="1" ht="14.25">
      <c r="A104" s="4">
        <f t="shared" si="1"/>
        <v>40</v>
      </c>
      <c r="B104" s="4"/>
      <c r="C104" s="4"/>
      <c r="D104" s="4"/>
      <c r="E104" s="7"/>
      <c r="F104" s="4"/>
      <c r="G104" s="4"/>
      <c r="H104" s="4"/>
      <c r="I104" s="4"/>
      <c r="J104" s="4"/>
      <c r="K104" s="4"/>
      <c r="L104" s="4"/>
      <c r="M104" s="4"/>
      <c r="N104" s="4"/>
      <c r="O104" s="7"/>
    </row>
    <row r="105" spans="1:15" s="6" customFormat="1" ht="14.25">
      <c r="A105" s="4">
        <f t="shared" si="1"/>
        <v>41</v>
      </c>
      <c r="B105" s="4"/>
      <c r="C105" s="4"/>
      <c r="D105" s="4"/>
      <c r="E105" s="7"/>
      <c r="F105" s="4"/>
      <c r="G105" s="4"/>
      <c r="H105" s="4"/>
      <c r="I105" s="4"/>
      <c r="J105" s="4"/>
      <c r="K105" s="4"/>
      <c r="L105" s="4"/>
      <c r="M105" s="4"/>
      <c r="N105" s="4"/>
      <c r="O105" s="7"/>
    </row>
    <row r="106" spans="1:15" s="6" customFormat="1" ht="14.25">
      <c r="A106" s="4">
        <f t="shared" si="1"/>
        <v>42</v>
      </c>
      <c r="B106" s="4"/>
      <c r="C106" s="4"/>
      <c r="D106" s="4"/>
      <c r="E106" s="7"/>
      <c r="F106" s="4"/>
      <c r="G106" s="4"/>
      <c r="H106" s="4"/>
      <c r="I106" s="4"/>
      <c r="J106" s="4"/>
      <c r="K106" s="4"/>
      <c r="L106" s="4"/>
      <c r="M106" s="4"/>
      <c r="N106" s="4"/>
      <c r="O106" s="7"/>
    </row>
    <row r="107" spans="1:15" s="6" customFormat="1" ht="14.25">
      <c r="A107" s="4">
        <f t="shared" si="1"/>
        <v>43</v>
      </c>
      <c r="B107" s="4"/>
      <c r="C107" s="4"/>
      <c r="D107" s="4"/>
      <c r="E107" s="7"/>
      <c r="F107" s="4"/>
      <c r="G107" s="4"/>
      <c r="H107" s="4"/>
      <c r="I107" s="4"/>
      <c r="J107" s="4"/>
      <c r="K107" s="4"/>
      <c r="L107" s="4"/>
      <c r="M107" s="4"/>
      <c r="N107" s="4"/>
      <c r="O107" s="7"/>
    </row>
    <row r="108" spans="1:15" s="6" customFormat="1" ht="14.25">
      <c r="A108" s="4">
        <f t="shared" si="1"/>
        <v>44</v>
      </c>
      <c r="B108" s="4"/>
      <c r="C108" s="4"/>
      <c r="D108" s="4"/>
      <c r="E108" s="7"/>
      <c r="F108" s="4"/>
      <c r="G108" s="4"/>
      <c r="H108" s="4"/>
      <c r="I108" s="4"/>
      <c r="J108" s="4"/>
      <c r="K108" s="4"/>
      <c r="L108" s="4"/>
      <c r="M108" s="4"/>
      <c r="N108" s="4"/>
      <c r="O108" s="7"/>
    </row>
    <row r="109" spans="1:15" s="6" customFormat="1" ht="14.25">
      <c r="A109" s="4">
        <f t="shared" si="1"/>
        <v>45</v>
      </c>
      <c r="B109" s="4"/>
      <c r="C109" s="4"/>
      <c r="D109" s="4"/>
      <c r="E109" s="7"/>
      <c r="F109" s="4"/>
      <c r="G109" s="4"/>
      <c r="H109" s="4"/>
      <c r="I109" s="4"/>
      <c r="J109" s="4"/>
      <c r="K109" s="4"/>
      <c r="L109" s="4"/>
      <c r="M109" s="4"/>
      <c r="N109" s="4"/>
      <c r="O109" s="7"/>
    </row>
    <row r="110" spans="1:15" s="6" customFormat="1" ht="14.25">
      <c r="A110" s="4">
        <f t="shared" si="1"/>
        <v>46</v>
      </c>
      <c r="B110" s="4"/>
      <c r="C110" s="4"/>
      <c r="D110" s="4"/>
      <c r="E110" s="7"/>
      <c r="F110" s="4"/>
      <c r="G110" s="4"/>
      <c r="H110" s="4"/>
      <c r="I110" s="4"/>
      <c r="J110" s="4"/>
      <c r="K110" s="4"/>
      <c r="L110" s="4"/>
      <c r="M110" s="4"/>
      <c r="N110" s="4"/>
      <c r="O110" s="7"/>
    </row>
  </sheetData>
  <sheetProtection/>
  <mergeCells count="2">
    <mergeCell ref="A1:O1"/>
    <mergeCell ref="A63:O6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2013-10-08T08:35:09Z</dcterms:created>
  <dcterms:modified xsi:type="dcterms:W3CDTF">2014-01-10T15:19:08Z</dcterms:modified>
  <cp:category/>
  <cp:version/>
  <cp:contentType/>
  <cp:contentStatus/>
</cp:coreProperties>
</file>